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GONZALEZ\Documents\"/>
    </mc:Choice>
  </mc:AlternateContent>
  <bookViews>
    <workbookView xWindow="0" yWindow="0" windowWidth="28800" windowHeight="11700"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 r:id="rId3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46" l="1"/>
  <c r="Q16" i="46"/>
  <c r="Q16" i="47"/>
  <c r="R15" i="76"/>
  <c r="R16" i="76" s="1"/>
  <c r="Q15" i="76"/>
  <c r="Q16" i="76" s="1"/>
  <c r="Q16" i="75"/>
  <c r="R15" i="75"/>
  <c r="R16" i="75" s="1"/>
  <c r="Q15" i="75"/>
  <c r="R15" i="74"/>
  <c r="R16" i="74" s="1"/>
  <c r="Q15" i="74"/>
  <c r="Q16" i="74" s="1"/>
  <c r="S15" i="73"/>
  <c r="S16" i="73" s="1"/>
  <c r="R15" i="73"/>
  <c r="R16" i="73" s="1"/>
  <c r="O16" i="72"/>
  <c r="N16" i="72"/>
  <c r="M16" i="72"/>
  <c r="L16" i="72"/>
  <c r="K16" i="72"/>
  <c r="J16" i="72"/>
  <c r="R15" i="72"/>
  <c r="R16" i="72" s="1"/>
  <c r="Q15" i="72"/>
  <c r="Q16" i="72" s="1"/>
  <c r="P15" i="72"/>
  <c r="P16" i="72" s="1"/>
  <c r="F15" i="72"/>
  <c r="R15" i="71"/>
  <c r="R16" i="71" s="1"/>
  <c r="R15" i="70"/>
  <c r="R16" i="70" s="1"/>
  <c r="R16" i="69"/>
  <c r="R15" i="69"/>
  <c r="T16" i="68"/>
  <c r="R16" i="68"/>
  <c r="Q16" i="68"/>
  <c r="T15" i="68"/>
  <c r="R15" i="67"/>
  <c r="R16" i="67" s="1"/>
  <c r="R15" i="66"/>
  <c r="R16" i="66" s="1"/>
  <c r="R16" i="41" l="1"/>
  <c r="Q16" i="43"/>
  <c r="Q16" i="42"/>
</calcChain>
</file>

<file path=xl/sharedStrings.xml><?xml version="1.0" encoding="utf-8"?>
<sst xmlns="http://schemas.openxmlformats.org/spreadsheetml/2006/main" count="586" uniqueCount="157">
  <si>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</si>
  <si>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</si>
  <si>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</si>
  <si>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</si>
  <si>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</si>
  <si>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</si>
  <si>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</si>
  <si>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</si>
  <si>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</si>
  <si>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</si>
  <si>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</si>
  <si>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</si>
  <si>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</si>
  <si>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</si>
  <si>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</si>
  <si>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</si>
  <si>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</si>
  <si>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</si>
  <si>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</si>
  <si>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</si>
  <si>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</si>
  <si>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</si>
  <si>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</si>
  <si>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</si>
  <si>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</si>
  <si>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</si>
  <si>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</si>
  <si>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</si>
  <si>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</si>
  <si>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</si>
  <si>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</si>
  <si>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</si>
  <si>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</si>
  <si>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</si>
  <si>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</si>
  <si>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</si>
  <si>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</si>
  <si>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</si>
  <si>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</si>
  <si>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</si>
  <si>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</si>
  <si>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</si>
  <si>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</si>
  <si>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</si>
  <si>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</si>
  <si>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</si>
  <si>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</si>
  <si>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</si>
  <si>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</si>
  <si>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</si>
  <si>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</si>
  <si>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</si>
  <si>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</si>
  <si>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</si>
  <si>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</si>
  <si>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</si>
  <si>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</si>
  <si>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</si>
  <si>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</si>
  <si>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</si>
  <si>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</si>
  <si>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</si>
  <si>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</si>
  <si>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</si>
  <si>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</si>
  <si>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</si>
  <si>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</si>
  <si>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</si>
  <si>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</si>
  <si>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</si>
  <si>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</si>
  <si>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</si>
  <si>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</si>
  <si>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</si>
  <si>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</si>
  <si>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</si>
  <si>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</si>
  <si>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</si>
  <si>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</si>
  <si>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</si>
  <si>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</si>
  <si>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</si>
  <si>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</si>
  <si>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</si>
  <si>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</si>
  <si>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</si>
  <si>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</si>
  <si>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</si>
  <si>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</si>
  <si>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</si>
  <si>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</si>
  <si>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</si>
  <si>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</si>
  <si>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</si>
  <si>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</si>
  <si>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</si>
  <si>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</si>
  <si>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</si>
  <si>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</si>
  <si>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</si>
  <si>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</si>
  <si>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</si>
  <si>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</si>
  <si>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</si>
  <si>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</si>
  <si>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</si>
  <si>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</si>
  <si>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</si>
  <si>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</si>
  <si>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</si>
  <si>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</si>
  <si>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</si>
  <si>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</si>
  <si>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</si>
  <si>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</si>
  <si>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</si>
  <si>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</si>
  <si>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</si>
  <si>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</si>
  <si>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</si>
  <si>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</si>
  <si>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</si>
  <si>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</si>
  <si>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</si>
  <si>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</si>
  <si>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</si>
  <si>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</si>
  <si>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</si>
  <si>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</si>
  <si>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</si>
  <si>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</si>
  <si>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</si>
  <si>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</si>
  <si>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</si>
  <si>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</si>
  <si>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</si>
  <si>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</si>
  <si>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</si>
  <si>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</si>
  <si>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</si>
  <si>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</si>
  <si>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</si>
  <si>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</si>
  <si>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</si>
  <si>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</si>
  <si>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</si>
  <si>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</si>
  <si>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</si>
  <si>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</si>
  <si>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</si>
  <si>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</si>
  <si>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</si>
  <si>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0.73</t>
  </si>
  <si>
    <t>Componentes y CF Llanogas SA ESP / Mercado 116  San José del Guaviare</t>
  </si>
  <si>
    <t xml:space="preserve"> Tarifas Surtidora De Gas Del Caribe S.A. ESP / Mercado 20  Bolívar - Sucre - Córdoba</t>
  </si>
  <si>
    <t>0.66</t>
  </si>
  <si>
    <t>Componentes y CF Surtidora De Gas Del Caribe S.A. ESP / Mercado 20  Bolívar - Sucre -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</si>
</sst>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71">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23" xfId="0" applyFill="1" applyBorder="1" applyAlignment="1">
      <alignment horizontal="center" vertical="center" wrapText="1"/>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39" xfId="0" applyNumberFormat="1" applyFont="1" applyBorder="1" applyAlignment="1">
      <alignment horizontal="center" vertical="center"/>
    </xf>
    <xf numFmtId="0" fontId="2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9" fillId="0" borderId="0" xfId="0" applyFont="1" applyAlignment="1">
      <alignment horizontal="right"/>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2" xfId="0" applyFont="1" applyFill="1" applyBorder="1" applyAlignment="1">
      <alignment wrapText="1"/>
    </xf>
    <xf numFmtId="0" fontId="25" fillId="2" borderId="0" xfId="0" applyFont="1" applyFill="1" applyAlignment="1">
      <alignment wrapText="1"/>
    </xf>
    <xf numFmtId="164" fontId="0" fillId="0" borderId="37" xfId="0" applyNumberFormat="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164" fontId="0" fillId="0" borderId="35"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2" xfId="0" applyNumberFormat="1" applyFont="1" applyFill="1" applyBorder="1" applyAlignment="1">
      <alignment horizontal="center" vertical="center" wrapText="1"/>
    </xf>
    <xf numFmtId="164" fontId="0" fillId="0" borderId="25" xfId="0" applyNumberFormat="1" applyBorder="1" applyAlignment="1">
      <alignment horizontal="center" vertical="center" wrapText="1"/>
    </xf>
    <xf numFmtId="164" fontId="0" fillId="0" borderId="26" xfId="0" applyNumberFormat="1" applyBorder="1" applyAlignment="1">
      <alignment horizontal="center" vertical="center" wrapText="1"/>
    </xf>
    <xf numFmtId="17" fontId="22" fillId="4" borderId="40" xfId="0" applyNumberFormat="1" applyFont="1" applyFill="1" applyBorder="1" applyAlignment="1">
      <alignment horizontal="center" vertical="center" wrapText="1"/>
    </xf>
    <xf numFmtId="0" fontId="22" fillId="4" borderId="41" xfId="0" applyFont="1" applyFill="1" applyBorder="1" applyAlignment="1">
      <alignment horizontal="center" vertical="center" wrapText="1"/>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47" xfId="0" applyFill="1" applyBorder="1" applyAlignment="1">
      <alignment horizontal="center" vertical="center" wrapText="1"/>
    </xf>
    <xf numFmtId="164" fontId="29" fillId="0" borderId="12" xfId="0" applyNumberFormat="1" applyFont="1" applyBorder="1" applyAlignment="1">
      <alignment horizontal="center" vertical="center"/>
    </xf>
    <xf numFmtId="164" fontId="29" fillId="0" borderId="13" xfId="0" applyNumberFormat="1" applyFont="1" applyBorder="1" applyAlignment="1">
      <alignment horizontal="center" vertical="center"/>
    </xf>
    <xf numFmtId="164" fontId="29" fillId="0" borderId="21"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29" fillId="0" borderId="18" xfId="0" applyNumberFormat="1" applyFont="1" applyBorder="1" applyAlignment="1">
      <alignment horizontal="center" vertical="center"/>
    </xf>
    <xf numFmtId="164" fontId="29" fillId="0" borderId="19" xfId="0" applyNumberFormat="1" applyFont="1" applyBorder="1" applyAlignment="1">
      <alignment horizontal="center" vertical="center"/>
    </xf>
    <xf numFmtId="164" fontId="0" fillId="2" borderId="12" xfId="0" applyNumberFormat="1" applyFill="1" applyBorder="1" applyAlignment="1">
      <alignment horizontal="center" vertical="center"/>
    </xf>
    <xf numFmtId="0" fontId="25" fillId="2" borderId="2" xfId="0" applyFont="1" applyFill="1" applyBorder="1" applyAlignment="1">
      <alignment horizontal="center" vertical="top"/>
    </xf>
    <xf numFmtId="164" fontId="0" fillId="2" borderId="18" xfId="0" applyNumberFormat="1" applyFill="1" applyBorder="1" applyAlignment="1">
      <alignment horizontal="center" vertical="center"/>
    </xf>
    <xf numFmtId="164" fontId="0" fillId="0" borderId="34"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0" fillId="3" borderId="23" xfId="0" applyFont="1" applyFill="1" applyBorder="1"/>
    <xf numFmtId="0" fontId="20" fillId="3" borderId="24" xfId="0" applyFont="1" applyFill="1" applyBorder="1"/>
    <xf numFmtId="0" fontId="20" fillId="3" borderId="16" xfId="0" applyFont="1" applyFill="1" applyBorder="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0" xfId="0" applyFont="1" applyFill="1" applyAlignment="1">
      <alignment horizont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0" xfId="0" applyFont="1" applyFill="1" applyBorder="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left" vertical="top" wrapText="1"/>
    </xf>
    <xf numFmtId="0" fontId="25" fillId="2" borderId="0" xfId="0" applyFont="1" applyFill="1" applyBorder="1" applyAlignment="1">
      <alignment horizontal="center" vertical="top"/>
    </xf>
    <xf numFmtId="0" fontId="20" fillId="3" borderId="0" xfId="0" applyFont="1" applyFill="1" applyBorder="1" applyAlignment="1">
      <alignment horizontal="center"/>
    </xf>
    <xf numFmtId="0" fontId="20" fillId="3" borderId="7" xfId="0" applyFont="1" applyFill="1" applyBorder="1" applyAlignment="1">
      <alignment horizontal="center"/>
    </xf>
    <xf numFmtId="0" fontId="25" fillId="2" borderId="2" xfId="0" applyFont="1" applyFill="1" applyBorder="1" applyAlignment="1">
      <alignment horizontal="center" vertical="top"/>
    </xf>
    <xf numFmtId="0" fontId="20" fillId="3" borderId="7" xfId="0" applyFont="1" applyFill="1" applyBorder="1" applyAlignment="1">
      <alignment horizontal="center" wrapText="1"/>
    </xf>
    <xf numFmtId="0" fontId="25" fillId="2" borderId="2" xfId="0" applyFont="1" applyFill="1" applyBorder="1" applyAlignment="1">
      <alignment horizontal="center" wrapText="1"/>
    </xf>
    <xf numFmtId="0" fontId="25" fillId="2" borderId="0" xfId="0" applyFont="1" applyFill="1" applyBorder="1" applyAlignment="1">
      <alignment horizontal="center" wrapText="1"/>
    </xf>
    <xf numFmtId="0" fontId="20" fillId="3" borderId="6"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1" fillId="3" borderId="6" xfId="0" applyFont="1" applyFill="1" applyBorder="1" applyAlignment="1">
      <alignment horizontal="center"/>
    </xf>
    <xf numFmtId="0" fontId="21" fillId="3" borderId="7" xfId="0" applyFont="1" applyFill="1" applyBorder="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0" fontId="21" fillId="3" borderId="2" xfId="0" applyFont="1" applyFill="1" applyBorder="1" applyAlignment="1">
      <alignment horizontal="center"/>
    </xf>
    <xf numFmtId="0" fontId="21" fillId="3" borderId="3" xfId="0" applyFont="1" applyFill="1" applyBorder="1" applyAlignment="1">
      <alignment horizontal="center"/>
    </xf>
    <xf numFmtId="0" fontId="25" fillId="2" borderId="0" xfId="0" applyFont="1" applyFill="1" applyAlignment="1">
      <alignment horizontal="right" vertical="top"/>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16" xfId="0" applyFont="1" applyFill="1" applyBorder="1" applyAlignment="1">
      <alignment horizontal="center"/>
    </xf>
    <xf numFmtId="0" fontId="25" fillId="2" borderId="0" xfId="0" applyFont="1" applyFill="1" applyBorder="1" applyAlignment="1">
      <alignment horizontal="left"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Macro'!$B$49:$B$83</c:f>
              <c:numCache>
                <c:formatCode>mmm\-yy</c:formatCode>
                <c:ptCount val="3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numCache>
            </c:numRef>
          </c:cat>
          <c:val>
            <c:numRef>
              <c:f>'Variables Macro'!$E$49:$E$83</c:f>
              <c:numCache>
                <c:formatCode>0</c:formatCode>
                <c:ptCount val="35"/>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pt idx="31">
                  <c:v>4066.87</c:v>
                </c:pt>
                <c:pt idx="32">
                  <c:v>4008.41</c:v>
                </c:pt>
                <c:pt idx="33">
                  <c:v>4219.16</c:v>
                </c:pt>
                <c:pt idx="34">
                  <c:v>4040.26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Macro'!$B$49:$B$83</c:f>
              <c:numCache>
                <c:formatCode>mmm\-yy</c:formatCode>
                <c:ptCount val="3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numCache>
            </c:numRef>
          </c:cat>
          <c:val>
            <c:numRef>
              <c:f>'Variables Macro'!$F$49:$F$83</c:f>
              <c:numCache>
                <c:formatCode>0</c:formatCode>
                <c:ptCount val="35"/>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pt idx="31">
                  <c:v>4085.33</c:v>
                </c:pt>
                <c:pt idx="32">
                  <c:v>4053.76</c:v>
                </c:pt>
                <c:pt idx="33">
                  <c:v>4060.83</c:v>
                </c:pt>
                <c:pt idx="34">
                  <c:v>3980.67</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833277792"/>
        <c:axId val="833286024"/>
      </c:barChart>
      <c:dateAx>
        <c:axId val="833277792"/>
        <c:scaling>
          <c:orientation val="minMax"/>
          <c:max val="45078"/>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6024"/>
        <c:crosses val="autoZero"/>
        <c:auto val="1"/>
        <c:lblOffset val="100"/>
        <c:baseTimeUnit val="months"/>
      </c:dateAx>
      <c:valAx>
        <c:axId val="83328602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77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Vanti'!$F$13:$R$13</c:f>
              <c:numCache>
                <c:formatCode>0.0</c:formatCode>
                <c:ptCount val="13"/>
                <c:pt idx="0">
                  <c:v>1139.3499999999999</c:v>
                </c:pt>
                <c:pt idx="1">
                  <c:v>1131.49</c:v>
                </c:pt>
                <c:pt idx="2">
                  <c:v>1142.83</c:v>
                </c:pt>
                <c:pt idx="3">
                  <c:v>1217.5</c:v>
                </c:pt>
                <c:pt idx="4">
                  <c:v>1148.6400000000001</c:v>
                </c:pt>
                <c:pt idx="5">
                  <c:v>1118.47</c:v>
                </c:pt>
                <c:pt idx="6">
                  <c:v>1117.8499999999999</c:v>
                </c:pt>
                <c:pt idx="7">
                  <c:v>1087.3599999999999</c:v>
                </c:pt>
                <c:pt idx="8">
                  <c:v>1109.69</c:v>
                </c:pt>
                <c:pt idx="9">
                  <c:v>1058.46</c:v>
                </c:pt>
                <c:pt idx="10">
                  <c:v>1071.3</c:v>
                </c:pt>
                <c:pt idx="11">
                  <c:v>1054.1099999999999</c:v>
                </c:pt>
                <c:pt idx="12">
                  <c:v>1065.47</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Vanti'!$F$14:$R$14</c:f>
              <c:numCache>
                <c:formatCode>0.0</c:formatCode>
                <c:ptCount val="13"/>
                <c:pt idx="0">
                  <c:v>1434.14</c:v>
                </c:pt>
                <c:pt idx="1">
                  <c:v>1424.62</c:v>
                </c:pt>
                <c:pt idx="2">
                  <c:v>1440.88</c:v>
                </c:pt>
                <c:pt idx="3">
                  <c:v>1536.84</c:v>
                </c:pt>
                <c:pt idx="4">
                  <c:v>1447.09</c:v>
                </c:pt>
                <c:pt idx="5">
                  <c:v>1407.56</c:v>
                </c:pt>
                <c:pt idx="6">
                  <c:v>1415.65</c:v>
                </c:pt>
                <c:pt idx="7">
                  <c:v>1371.98</c:v>
                </c:pt>
                <c:pt idx="8">
                  <c:v>1396.46</c:v>
                </c:pt>
                <c:pt idx="9">
                  <c:v>1336.01</c:v>
                </c:pt>
                <c:pt idx="10">
                  <c:v>1349.34</c:v>
                </c:pt>
                <c:pt idx="11">
                  <c:v>1327.47</c:v>
                </c:pt>
                <c:pt idx="12">
                  <c:v>1341.49</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Vanti'!$F$15:$R$15</c:f>
              <c:numCache>
                <c:formatCode>0.0</c:formatCode>
                <c:ptCount val="13"/>
                <c:pt idx="0">
                  <c:v>2741.78</c:v>
                </c:pt>
                <c:pt idx="1">
                  <c:v>2567.5300000000002</c:v>
                </c:pt>
                <c:pt idx="2">
                  <c:v>2506.69</c:v>
                </c:pt>
                <c:pt idx="3">
                  <c:v>2741.78</c:v>
                </c:pt>
                <c:pt idx="4">
                  <c:v>2567.5300000000002</c:v>
                </c:pt>
                <c:pt idx="5">
                  <c:v>2468.54</c:v>
                </c:pt>
                <c:pt idx="6">
                  <c:v>2506.69</c:v>
                </c:pt>
                <c:pt idx="7">
                  <c:v>2417.38</c:v>
                </c:pt>
                <c:pt idx="8">
                  <c:v>2468.54</c:v>
                </c:pt>
                <c:pt idx="9">
                  <c:v>2339.09</c:v>
                </c:pt>
                <c:pt idx="10">
                  <c:v>2366.44</c:v>
                </c:pt>
                <c:pt idx="11">
                  <c:v>2326.42</c:v>
                </c:pt>
                <c:pt idx="12">
                  <c:v>2350.92</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Vanti'!$F$16:$R$16</c:f>
              <c:numCache>
                <c:formatCode>0.0</c:formatCode>
                <c:ptCount val="13"/>
                <c:pt idx="0">
                  <c:v>3081.1320000000001</c:v>
                </c:pt>
                <c:pt idx="1">
                  <c:v>3057.7679999999996</c:v>
                </c:pt>
                <c:pt idx="2">
                  <c:v>3074.9279999999999</c:v>
                </c:pt>
                <c:pt idx="3">
                  <c:v>3290.136</c:v>
                </c:pt>
                <c:pt idx="4">
                  <c:v>3081.0360000000001</c:v>
                </c:pt>
                <c:pt idx="5">
                  <c:v>2962.248</c:v>
                </c:pt>
                <c:pt idx="6">
                  <c:v>3008.0279999999998</c:v>
                </c:pt>
                <c:pt idx="7">
                  <c:v>2900.8560000000002</c:v>
                </c:pt>
                <c:pt idx="8">
                  <c:v>2962.248</c:v>
                </c:pt>
                <c:pt idx="9">
                  <c:v>2806.9080000000004</c:v>
                </c:pt>
                <c:pt idx="10">
                  <c:v>2839.7280000000001</c:v>
                </c:pt>
                <c:pt idx="11">
                  <c:v>2791.7040000000002</c:v>
                </c:pt>
                <c:pt idx="12">
                  <c:v>2821.1039999999998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833298176"/>
        <c:axId val="833292296"/>
      </c:barChart>
      <c:dateAx>
        <c:axId val="833298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2296"/>
        <c:crosses val="autoZero"/>
        <c:auto val="1"/>
        <c:lblOffset val="100"/>
        <c:baseTimeUnit val="months"/>
      </c:dateAx>
      <c:valAx>
        <c:axId val="833292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'!$F$5:$R$5</c:f>
              <c:numCache>
                <c:formatCode>0.0</c:formatCode>
                <c:ptCount val="13"/>
                <c:pt idx="0">
                  <c:v>1040.3399999999999</c:v>
                </c:pt>
                <c:pt idx="1">
                  <c:v>1022.62</c:v>
                </c:pt>
                <c:pt idx="2">
                  <c:v>1114.3</c:v>
                </c:pt>
                <c:pt idx="3">
                  <c:v>1093.5</c:v>
                </c:pt>
                <c:pt idx="4">
                  <c:v>1136.5</c:v>
                </c:pt>
                <c:pt idx="5">
                  <c:v>1079.1400000000001</c:v>
                </c:pt>
                <c:pt idx="6">
                  <c:v>1106.33</c:v>
                </c:pt>
                <c:pt idx="7">
                  <c:v>1001.4</c:v>
                </c:pt>
                <c:pt idx="8">
                  <c:v>1001.4</c:v>
                </c:pt>
                <c:pt idx="9">
                  <c:v>922.47</c:v>
                </c:pt>
                <c:pt idx="10">
                  <c:v>957.29</c:v>
                </c:pt>
                <c:pt idx="11">
                  <c:v>952.33</c:v>
                </c:pt>
                <c:pt idx="12">
                  <c:v>969.64</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'!$F$6:$R$6</c:f>
              <c:numCache>
                <c:formatCode>0.0</c:formatCode>
                <c:ptCount val="13"/>
                <c:pt idx="0">
                  <c:v>186.54</c:v>
                </c:pt>
                <c:pt idx="1">
                  <c:v>191.17</c:v>
                </c:pt>
                <c:pt idx="2">
                  <c:v>187.05</c:v>
                </c:pt>
                <c:pt idx="3">
                  <c:v>211.55</c:v>
                </c:pt>
                <c:pt idx="4">
                  <c:v>209.16</c:v>
                </c:pt>
                <c:pt idx="5">
                  <c:v>208.7</c:v>
                </c:pt>
                <c:pt idx="6">
                  <c:v>226.94</c:v>
                </c:pt>
                <c:pt idx="7">
                  <c:v>232.37</c:v>
                </c:pt>
                <c:pt idx="8">
                  <c:v>232.37</c:v>
                </c:pt>
                <c:pt idx="9">
                  <c:v>217.36</c:v>
                </c:pt>
                <c:pt idx="10">
                  <c:v>228.69</c:v>
                </c:pt>
                <c:pt idx="11">
                  <c:v>230.03</c:v>
                </c:pt>
                <c:pt idx="12">
                  <c:v>231.88</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'!$F$7:$R$7</c:f>
              <c:numCache>
                <c:formatCode>0.0</c:formatCode>
                <c:ptCount val="13"/>
                <c:pt idx="0">
                  <c:v>870.26</c:v>
                </c:pt>
                <c:pt idx="1">
                  <c:v>882.47</c:v>
                </c:pt>
                <c:pt idx="2">
                  <c:v>883.66</c:v>
                </c:pt>
                <c:pt idx="3">
                  <c:v>930.03</c:v>
                </c:pt>
                <c:pt idx="4">
                  <c:v>944.52</c:v>
                </c:pt>
                <c:pt idx="5">
                  <c:v>948.13</c:v>
                </c:pt>
                <c:pt idx="6">
                  <c:v>944.03</c:v>
                </c:pt>
                <c:pt idx="7">
                  <c:v>943.37</c:v>
                </c:pt>
                <c:pt idx="8">
                  <c:v>943.37</c:v>
                </c:pt>
                <c:pt idx="9">
                  <c:v>948.72</c:v>
                </c:pt>
                <c:pt idx="10">
                  <c:v>958.18</c:v>
                </c:pt>
                <c:pt idx="11">
                  <c:v>965.19</c:v>
                </c:pt>
                <c:pt idx="12">
                  <c:v>967.17</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833298568"/>
        <c:axId val="83329386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'!$F$8:$R$8</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833298568"/>
        <c:axId val="833293864"/>
      </c:lineChart>
      <c:dateAx>
        <c:axId val="8332985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864"/>
        <c:crosses val="autoZero"/>
        <c:auto val="1"/>
        <c:lblOffset val="100"/>
        <c:baseTimeUnit val="months"/>
      </c:dateAx>
      <c:valAx>
        <c:axId val="8332938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8568"/>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'!$F$13:$R$13</c:f>
              <c:numCache>
                <c:formatCode>0.0</c:formatCode>
                <c:ptCount val="13"/>
                <c:pt idx="0">
                  <c:v>962.82</c:v>
                </c:pt>
                <c:pt idx="1">
                  <c:v>970.22</c:v>
                </c:pt>
                <c:pt idx="2">
                  <c:v>1001.38</c:v>
                </c:pt>
                <c:pt idx="3">
                  <c:v>1024.53</c:v>
                </c:pt>
                <c:pt idx="4">
                  <c:v>1049.77</c:v>
                </c:pt>
                <c:pt idx="5">
                  <c:v>1060.8</c:v>
                </c:pt>
                <c:pt idx="6">
                  <c:v>1069.0899999999999</c:v>
                </c:pt>
                <c:pt idx="7">
                  <c:v>1076.98</c:v>
                </c:pt>
                <c:pt idx="8">
                  <c:v>1076.98</c:v>
                </c:pt>
                <c:pt idx="9">
                  <c:v>1082.3699999999999</c:v>
                </c:pt>
                <c:pt idx="10">
                  <c:v>1089.94</c:v>
                </c:pt>
                <c:pt idx="11">
                  <c:v>1095.74</c:v>
                </c:pt>
                <c:pt idx="12">
                  <c:v>1098.48</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'!$F$14:$R$14</c:f>
              <c:numCache>
                <c:formatCode>0.0</c:formatCode>
                <c:ptCount val="13"/>
                <c:pt idx="0">
                  <c:v>1206.32</c:v>
                </c:pt>
                <c:pt idx="1">
                  <c:v>1215.5999999999999</c:v>
                </c:pt>
                <c:pt idx="2">
                  <c:v>1254.3</c:v>
                </c:pt>
                <c:pt idx="3">
                  <c:v>1284.4000000000001</c:v>
                </c:pt>
                <c:pt idx="4">
                  <c:v>1317.27</c:v>
                </c:pt>
                <c:pt idx="5">
                  <c:v>1331.1</c:v>
                </c:pt>
                <c:pt idx="6">
                  <c:v>1341.51</c:v>
                </c:pt>
                <c:pt idx="7">
                  <c:v>1351.41</c:v>
                </c:pt>
                <c:pt idx="8">
                  <c:v>1351.41</c:v>
                </c:pt>
                <c:pt idx="9">
                  <c:v>1358.18</c:v>
                </c:pt>
                <c:pt idx="10">
                  <c:v>1367.67</c:v>
                </c:pt>
                <c:pt idx="11">
                  <c:v>1374.95</c:v>
                </c:pt>
                <c:pt idx="12">
                  <c:v>1378.38</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'!$F$15:$R$15</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'Cartagena '!$F$16:$R$16</c:f>
              <c:numCache>
                <c:formatCode>0.0</c:formatCode>
                <c:ptCount val="13"/>
                <c:pt idx="0">
                  <c:v>2577.2759999999998</c:v>
                </c:pt>
                <c:pt idx="1">
                  <c:v>2575.752</c:v>
                </c:pt>
                <c:pt idx="2">
                  <c:v>2686.08</c:v>
                </c:pt>
                <c:pt idx="3">
                  <c:v>2746.6919999999996</c:v>
                </c:pt>
                <c:pt idx="4">
                  <c:v>2814.72</c:v>
                </c:pt>
                <c:pt idx="5">
                  <c:v>2747.1840000000002</c:v>
                </c:pt>
                <c:pt idx="6">
                  <c:v>2798.7239999999997</c:v>
                </c:pt>
                <c:pt idx="7">
                  <c:v>2666.2679999999996</c:v>
                </c:pt>
                <c:pt idx="8">
                  <c:v>2666.2679999999996</c:v>
                </c:pt>
                <c:pt idx="9">
                  <c:v>2555.8679999999999</c:v>
                </c:pt>
                <c:pt idx="10">
                  <c:v>2624.6039999999998</c:v>
                </c:pt>
                <c:pt idx="11">
                  <c:v>2628.5279999999998</c:v>
                </c:pt>
                <c:pt idx="12">
                  <c:v>2654.7239999999997</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833292688"/>
        <c:axId val="833291512"/>
      </c:barChart>
      <c:dateAx>
        <c:axId val="833292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1512"/>
        <c:crosses val="autoZero"/>
        <c:auto val="1"/>
        <c:lblOffset val="100"/>
        <c:baseTimeUnit val="months"/>
      </c:dateAx>
      <c:valAx>
        <c:axId val="833291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Bucaramanga!$F$5:$R$5</c:f>
              <c:numCache>
                <c:formatCode>0.0</c:formatCode>
                <c:ptCount val="13"/>
                <c:pt idx="0">
                  <c:v>1119.25</c:v>
                </c:pt>
                <c:pt idx="1">
                  <c:v>1119.25</c:v>
                </c:pt>
                <c:pt idx="2">
                  <c:v>1132.3</c:v>
                </c:pt>
                <c:pt idx="3">
                  <c:v>1094.71</c:v>
                </c:pt>
                <c:pt idx="4">
                  <c:v>889.39</c:v>
                </c:pt>
                <c:pt idx="5">
                  <c:v>905.91</c:v>
                </c:pt>
                <c:pt idx="6">
                  <c:v>993.53</c:v>
                </c:pt>
                <c:pt idx="7">
                  <c:v>823.66</c:v>
                </c:pt>
                <c:pt idx="8">
                  <c:v>932.63</c:v>
                </c:pt>
                <c:pt idx="9">
                  <c:v>738.7</c:v>
                </c:pt>
                <c:pt idx="10">
                  <c:v>699.68</c:v>
                </c:pt>
                <c:pt idx="11">
                  <c:v>694.96</c:v>
                </c:pt>
                <c:pt idx="12">
                  <c:v>695.28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Bucaramanga!$F$6:$R$6</c:f>
              <c:numCache>
                <c:formatCode>0.0</c:formatCode>
                <c:ptCount val="13"/>
                <c:pt idx="0">
                  <c:v>374.03</c:v>
                </c:pt>
                <c:pt idx="1">
                  <c:v>374.03</c:v>
                </c:pt>
                <c:pt idx="2">
                  <c:v>410.55</c:v>
                </c:pt>
                <c:pt idx="3">
                  <c:v>419.79</c:v>
                </c:pt>
                <c:pt idx="4">
                  <c:v>410.92</c:v>
                </c:pt>
                <c:pt idx="5">
                  <c:v>471.46</c:v>
                </c:pt>
                <c:pt idx="6">
                  <c:v>372.04</c:v>
                </c:pt>
                <c:pt idx="7">
                  <c:v>418.43</c:v>
                </c:pt>
                <c:pt idx="8">
                  <c:v>465.37</c:v>
                </c:pt>
                <c:pt idx="9">
                  <c:v>416.42</c:v>
                </c:pt>
                <c:pt idx="10">
                  <c:v>450.11</c:v>
                </c:pt>
                <c:pt idx="11">
                  <c:v>517.63</c:v>
                </c:pt>
                <c:pt idx="12">
                  <c:v>446.03</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Bucaramanga!$F$7:$R$7</c:f>
              <c:numCache>
                <c:formatCode>0.0</c:formatCode>
                <c:ptCount val="13"/>
                <c:pt idx="0">
                  <c:v>476.36</c:v>
                </c:pt>
                <c:pt idx="1">
                  <c:v>476.36</c:v>
                </c:pt>
                <c:pt idx="2">
                  <c:v>523.74</c:v>
                </c:pt>
                <c:pt idx="3">
                  <c:v>530.39</c:v>
                </c:pt>
                <c:pt idx="4">
                  <c:v>494.25</c:v>
                </c:pt>
                <c:pt idx="5">
                  <c:v>493.54</c:v>
                </c:pt>
                <c:pt idx="6">
                  <c:v>487.06</c:v>
                </c:pt>
                <c:pt idx="7">
                  <c:v>487.06</c:v>
                </c:pt>
                <c:pt idx="8">
                  <c:v>474.47</c:v>
                </c:pt>
                <c:pt idx="9">
                  <c:v>470.2</c:v>
                </c:pt>
                <c:pt idx="10">
                  <c:v>475.33</c:v>
                </c:pt>
                <c:pt idx="11">
                  <c:v>475.33</c:v>
                </c:pt>
                <c:pt idx="12">
                  <c:v>479.27</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833289552"/>
        <c:axId val="8332883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Bucaramanga!$F$8:$R$8</c:f>
              <c:numCache>
                <c:formatCode>0.0</c:formatCode>
                <c:ptCount val="13"/>
                <c:pt idx="0">
                  <c:v>2063.64</c:v>
                </c:pt>
                <c:pt idx="1">
                  <c:v>2063.64</c:v>
                </c:pt>
                <c:pt idx="2">
                  <c:v>2117.59</c:v>
                </c:pt>
                <c:pt idx="3">
                  <c:v>2091.73</c:v>
                </c:pt>
                <c:pt idx="4">
                  <c:v>1864.96</c:v>
                </c:pt>
                <c:pt idx="5">
                  <c:v>1956.98</c:v>
                </c:pt>
                <c:pt idx="6">
                  <c:v>1926.46</c:v>
                </c:pt>
                <c:pt idx="7">
                  <c:v>1778.05</c:v>
                </c:pt>
                <c:pt idx="8">
                  <c:v>1935.47</c:v>
                </c:pt>
                <c:pt idx="9">
                  <c:v>1672.03</c:v>
                </c:pt>
                <c:pt idx="10">
                  <c:v>1679.03</c:v>
                </c:pt>
                <c:pt idx="11">
                  <c:v>1746.12</c:v>
                </c:pt>
                <c:pt idx="12">
                  <c:v>1675.45</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833289552"/>
        <c:axId val="833288376"/>
      </c:lineChart>
      <c:catAx>
        <c:axId val="8332895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8376"/>
        <c:crosses val="autoZero"/>
        <c:auto val="0"/>
        <c:lblAlgn val="ctr"/>
        <c:lblOffset val="100"/>
        <c:noMultiLvlLbl val="1"/>
      </c:catAx>
      <c:valAx>
        <c:axId val="833288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9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Bucaramanga!$F$13:$R$13</c:f>
              <c:numCache>
                <c:formatCode>0.0</c:formatCode>
                <c:ptCount val="13"/>
                <c:pt idx="0">
                  <c:v>911.27</c:v>
                </c:pt>
                <c:pt idx="1">
                  <c:v>911.27</c:v>
                </c:pt>
                <c:pt idx="2">
                  <c:v>936.76</c:v>
                </c:pt>
                <c:pt idx="3">
                  <c:v>920.36</c:v>
                </c:pt>
                <c:pt idx="4">
                  <c:v>834.84</c:v>
                </c:pt>
                <c:pt idx="5">
                  <c:v>872.23</c:v>
                </c:pt>
                <c:pt idx="6">
                  <c:v>856.04</c:v>
                </c:pt>
                <c:pt idx="7">
                  <c:v>806.28</c:v>
                </c:pt>
                <c:pt idx="8">
                  <c:v>864.11</c:v>
                </c:pt>
                <c:pt idx="9">
                  <c:v>758.17</c:v>
                </c:pt>
                <c:pt idx="10">
                  <c:v>765.41</c:v>
                </c:pt>
                <c:pt idx="11">
                  <c:v>794.12</c:v>
                </c:pt>
                <c:pt idx="12">
                  <c:v>760.84</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Bucaramanga!$F$14:$R$14</c:f>
              <c:numCache>
                <c:formatCode>0.0</c:formatCode>
                <c:ptCount val="13"/>
                <c:pt idx="0">
                  <c:v>1139.55</c:v>
                </c:pt>
                <c:pt idx="1">
                  <c:v>1139.55</c:v>
                </c:pt>
                <c:pt idx="2">
                  <c:v>1204.5999999999999</c:v>
                </c:pt>
                <c:pt idx="3">
                  <c:v>1179.08</c:v>
                </c:pt>
                <c:pt idx="4">
                  <c:v>1069.75</c:v>
                </c:pt>
                <c:pt idx="5">
                  <c:v>1119.98</c:v>
                </c:pt>
                <c:pt idx="6">
                  <c:v>1097.58</c:v>
                </c:pt>
                <c:pt idx="7">
                  <c:v>1038.3</c:v>
                </c:pt>
                <c:pt idx="8">
                  <c:v>1108.42</c:v>
                </c:pt>
                <c:pt idx="9">
                  <c:v>971.8</c:v>
                </c:pt>
                <c:pt idx="10">
                  <c:v>980.53</c:v>
                </c:pt>
                <c:pt idx="11">
                  <c:v>1014.06</c:v>
                </c:pt>
                <c:pt idx="12">
                  <c:v>969.81</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Bucaramanga!$F$15:$R$15</c:f>
              <c:numCache>
                <c:formatCode>0.0</c:formatCode>
                <c:ptCount val="13"/>
                <c:pt idx="0">
                  <c:v>2063.64</c:v>
                </c:pt>
                <c:pt idx="1">
                  <c:v>2063.64</c:v>
                </c:pt>
                <c:pt idx="2">
                  <c:v>2117.59</c:v>
                </c:pt>
                <c:pt idx="3">
                  <c:v>2091.73</c:v>
                </c:pt>
                <c:pt idx="4">
                  <c:v>1864.96</c:v>
                </c:pt>
                <c:pt idx="5">
                  <c:v>1956.98</c:v>
                </c:pt>
                <c:pt idx="6">
                  <c:v>1926.46</c:v>
                </c:pt>
                <c:pt idx="7">
                  <c:v>1778.05</c:v>
                </c:pt>
                <c:pt idx="8">
                  <c:v>1935.47</c:v>
                </c:pt>
                <c:pt idx="9">
                  <c:v>1672.03</c:v>
                </c:pt>
                <c:pt idx="10">
                  <c:v>1679.03</c:v>
                </c:pt>
                <c:pt idx="11">
                  <c:v>1746.12</c:v>
                </c:pt>
                <c:pt idx="12">
                  <c:v>1675.45</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Bucaramanga!$F$16:$R$16</c:f>
              <c:numCache>
                <c:formatCode>0.0</c:formatCode>
                <c:ptCount val="13"/>
                <c:pt idx="0">
                  <c:v>2476.3679999999999</c:v>
                </c:pt>
                <c:pt idx="1">
                  <c:v>2476.3679999999999</c:v>
                </c:pt>
                <c:pt idx="2">
                  <c:v>2159.9418000000001</c:v>
                </c:pt>
                <c:pt idx="3">
                  <c:v>2133.5646000000002</c:v>
                </c:pt>
                <c:pt idx="4">
                  <c:v>1902.2592</c:v>
                </c:pt>
                <c:pt idx="5">
                  <c:v>1996.1196</c:v>
                </c:pt>
                <c:pt idx="6">
                  <c:v>1964.9892</c:v>
                </c:pt>
                <c:pt idx="7">
                  <c:v>1813.6109999999999</c:v>
                </c:pt>
                <c:pt idx="8">
                  <c:v>1974.1794</c:v>
                </c:pt>
                <c:pt idx="9">
                  <c:v>1705.4705999999999</c:v>
                </c:pt>
                <c:pt idx="10">
                  <c:v>1712.6106</c:v>
                </c:pt>
                <c:pt idx="11">
                  <c:v>2095.3440000000001</c:v>
                </c:pt>
                <c:pt idx="12">
                  <c:v>2010.54</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833288768"/>
        <c:axId val="833290336"/>
      </c:barChart>
      <c:dateAx>
        <c:axId val="83328876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0336"/>
        <c:crosses val="autoZero"/>
        <c:auto val="1"/>
        <c:lblOffset val="100"/>
        <c:baseTimeUnit val="months"/>
      </c:dateAx>
      <c:valAx>
        <c:axId val="833290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Cali!$F$5:$R$5</c:f>
              <c:numCache>
                <c:formatCode>0.0</c:formatCode>
                <c:ptCount val="13"/>
                <c:pt idx="0">
                  <c:v>1269.6500000000001</c:v>
                </c:pt>
                <c:pt idx="1">
                  <c:v>1260.7</c:v>
                </c:pt>
                <c:pt idx="2">
                  <c:v>1274.19</c:v>
                </c:pt>
                <c:pt idx="3">
                  <c:v>1259.9100000000001</c:v>
                </c:pt>
                <c:pt idx="4">
                  <c:v>1238.18</c:v>
                </c:pt>
                <c:pt idx="5">
                  <c:v>1247.3800000000001</c:v>
                </c:pt>
                <c:pt idx="6">
                  <c:v>1276.06</c:v>
                </c:pt>
                <c:pt idx="7">
                  <c:v>1123.54</c:v>
                </c:pt>
                <c:pt idx="8">
                  <c:v>1260.1199999999999</c:v>
                </c:pt>
                <c:pt idx="9">
                  <c:v>1034.6500000000001</c:v>
                </c:pt>
                <c:pt idx="10">
                  <c:v>1111.32</c:v>
                </c:pt>
                <c:pt idx="11">
                  <c:v>1059.24</c:v>
                </c:pt>
                <c:pt idx="12">
                  <c:v>1065.48</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Cali!$F$6:$R$6</c:f>
              <c:numCache>
                <c:formatCode>0.0</c:formatCode>
                <c:ptCount val="13"/>
                <c:pt idx="0">
                  <c:v>962.1</c:v>
                </c:pt>
                <c:pt idx="1">
                  <c:v>988.43</c:v>
                </c:pt>
                <c:pt idx="2">
                  <c:v>1057.73</c:v>
                </c:pt>
                <c:pt idx="3">
                  <c:v>1060.8</c:v>
                </c:pt>
                <c:pt idx="4">
                  <c:v>1194.68</c:v>
                </c:pt>
                <c:pt idx="5">
                  <c:v>1091.29</c:v>
                </c:pt>
                <c:pt idx="6">
                  <c:v>1036.67</c:v>
                </c:pt>
                <c:pt idx="7">
                  <c:v>986.08</c:v>
                </c:pt>
                <c:pt idx="8">
                  <c:v>995.95</c:v>
                </c:pt>
                <c:pt idx="9">
                  <c:v>931.99</c:v>
                </c:pt>
                <c:pt idx="10">
                  <c:v>1053.08</c:v>
                </c:pt>
                <c:pt idx="11">
                  <c:v>1102.78</c:v>
                </c:pt>
                <c:pt idx="12">
                  <c:v>1018.81</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Cali!$F$7:$R$7</c:f>
              <c:numCache>
                <c:formatCode>0.0</c:formatCode>
                <c:ptCount val="13"/>
                <c:pt idx="0">
                  <c:v>798.39</c:v>
                </c:pt>
                <c:pt idx="1">
                  <c:v>810.07</c:v>
                </c:pt>
                <c:pt idx="2">
                  <c:v>810</c:v>
                </c:pt>
                <c:pt idx="3">
                  <c:v>823</c:v>
                </c:pt>
                <c:pt idx="4">
                  <c:v>836</c:v>
                </c:pt>
                <c:pt idx="5">
                  <c:v>839</c:v>
                </c:pt>
                <c:pt idx="6">
                  <c:v>835</c:v>
                </c:pt>
                <c:pt idx="7">
                  <c:v>832</c:v>
                </c:pt>
                <c:pt idx="8">
                  <c:v>825</c:v>
                </c:pt>
                <c:pt idx="9">
                  <c:v>822</c:v>
                </c:pt>
                <c:pt idx="10">
                  <c:v>831</c:v>
                </c:pt>
                <c:pt idx="11">
                  <c:v>837</c:v>
                </c:pt>
                <c:pt idx="12">
                  <c:v>839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833296608"/>
        <c:axId val="833299744"/>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Cali!$F$8:$R$8</c:f>
              <c:numCache>
                <c:formatCode>0.0</c:formatCode>
                <c:ptCount val="13"/>
                <c:pt idx="0">
                  <c:v>3041.35</c:v>
                </c:pt>
                <c:pt idx="1">
                  <c:v>3054.71</c:v>
                </c:pt>
                <c:pt idx="2">
                  <c:v>3153.94</c:v>
                </c:pt>
                <c:pt idx="3">
                  <c:v>3155.49</c:v>
                </c:pt>
                <c:pt idx="4">
                  <c:v>3288.4</c:v>
                </c:pt>
                <c:pt idx="5">
                  <c:v>3194.1</c:v>
                </c:pt>
                <c:pt idx="6">
                  <c:v>3166.38</c:v>
                </c:pt>
                <c:pt idx="7">
                  <c:v>2958.7</c:v>
                </c:pt>
                <c:pt idx="8">
                  <c:v>3071.96</c:v>
                </c:pt>
                <c:pt idx="9">
                  <c:v>2800.92</c:v>
                </c:pt>
                <c:pt idx="10">
                  <c:v>3003.77</c:v>
                </c:pt>
                <c:pt idx="11">
                  <c:v>3011.88</c:v>
                </c:pt>
                <c:pt idx="12">
                  <c:v>2933.28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833296608"/>
        <c:axId val="833299744"/>
      </c:lineChart>
      <c:dateAx>
        <c:axId val="8332966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9744"/>
        <c:crosses val="autoZero"/>
        <c:auto val="1"/>
        <c:lblOffset val="100"/>
        <c:baseTimeUnit val="months"/>
      </c:dateAx>
      <c:valAx>
        <c:axId val="833299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Cali!$F$13:$R$13</c:f>
              <c:numCache>
                <c:formatCode>General</c:formatCode>
                <c:ptCount val="13"/>
                <c:pt idx="0" formatCode="0.0">
                  <c:v>1337.14</c:v>
                </c:pt>
                <c:pt idx="1">
                  <c:v>1347.43</c:v>
                </c:pt>
                <c:pt idx="2">
                  <c:v>1380.44</c:v>
                </c:pt>
                <c:pt idx="3" formatCode="0.0">
                  <c:v>1405.01</c:v>
                </c:pt>
                <c:pt idx="4" formatCode="0.0">
                  <c:v>1440.79</c:v>
                </c:pt>
                <c:pt idx="5" formatCode="0.0">
                  <c:v>1455.91</c:v>
                </c:pt>
                <c:pt idx="6" formatCode="0.0">
                  <c:v>1467.27</c:v>
                </c:pt>
                <c:pt idx="7" formatCode="0.0">
                  <c:v>1473.58</c:v>
                </c:pt>
                <c:pt idx="8" formatCode="0.0">
                  <c:v>1478</c:v>
                </c:pt>
                <c:pt idx="9" formatCode="0.0">
                  <c:v>1485.39</c:v>
                </c:pt>
                <c:pt idx="10" formatCode="0.0">
                  <c:v>1495.79</c:v>
                </c:pt>
                <c:pt idx="11" formatCode="0.0">
                  <c:v>1503.86</c:v>
                </c:pt>
                <c:pt idx="12" formatCode="0.0">
                  <c:v>1507.62</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Cali!$F$14:$R$14</c:f>
              <c:numCache>
                <c:formatCode>General</c:formatCode>
                <c:ptCount val="13"/>
                <c:pt idx="0" formatCode="0.0">
                  <c:v>1675.76</c:v>
                </c:pt>
                <c:pt idx="1">
                  <c:v>1688.66</c:v>
                </c:pt>
                <c:pt idx="2">
                  <c:v>1732.41</c:v>
                </c:pt>
                <c:pt idx="3" formatCode="0.0">
                  <c:v>1763.25</c:v>
                </c:pt>
                <c:pt idx="4" formatCode="0.0">
                  <c:v>1807.57</c:v>
                </c:pt>
                <c:pt idx="5" formatCode="0.0">
                  <c:v>1826.55</c:v>
                </c:pt>
                <c:pt idx="6" formatCode="0.0">
                  <c:v>1840.8</c:v>
                </c:pt>
                <c:pt idx="7" formatCode="0.0">
                  <c:v>1848.72</c:v>
                </c:pt>
                <c:pt idx="8" formatCode="0.0">
                  <c:v>1854.26</c:v>
                </c:pt>
                <c:pt idx="9" formatCode="0.0">
                  <c:v>1863.53</c:v>
                </c:pt>
                <c:pt idx="10" formatCode="0.0">
                  <c:v>1876.58</c:v>
                </c:pt>
                <c:pt idx="11" formatCode="0.0">
                  <c:v>1886.71</c:v>
                </c:pt>
                <c:pt idx="12" formatCode="0.0">
                  <c:v>1891.43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Cali!$F$15:$R$15</c:f>
              <c:numCache>
                <c:formatCode>General</c:formatCode>
                <c:ptCount val="13"/>
                <c:pt idx="0" formatCode="0.0">
                  <c:v>3041.35</c:v>
                </c:pt>
                <c:pt idx="1">
                  <c:v>3054.71</c:v>
                </c:pt>
                <c:pt idx="2">
                  <c:v>3153.94</c:v>
                </c:pt>
                <c:pt idx="3" formatCode="0.0">
                  <c:v>3155.49</c:v>
                </c:pt>
                <c:pt idx="4" formatCode="0.0">
                  <c:v>3288.4</c:v>
                </c:pt>
                <c:pt idx="5" formatCode="0.0">
                  <c:v>3194.1</c:v>
                </c:pt>
                <c:pt idx="6" formatCode="0.0">
                  <c:v>3166.38</c:v>
                </c:pt>
                <c:pt idx="7" formatCode="0.0">
                  <c:v>2958.7</c:v>
                </c:pt>
                <c:pt idx="8" formatCode="0.0">
                  <c:v>3071.96</c:v>
                </c:pt>
                <c:pt idx="9" formatCode="0.0">
                  <c:v>2800.92</c:v>
                </c:pt>
                <c:pt idx="10" formatCode="0.0">
                  <c:v>3003.77</c:v>
                </c:pt>
                <c:pt idx="11" formatCode="0.0">
                  <c:v>3011.88</c:v>
                </c:pt>
                <c:pt idx="12" formatCode="0.0">
                  <c:v>2933.28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Cali!$F$16:$R$16</c:f>
              <c:numCache>
                <c:formatCode>General</c:formatCode>
                <c:ptCount val="13"/>
                <c:pt idx="0" formatCode="0.0">
                  <c:v>3649.62</c:v>
                </c:pt>
                <c:pt idx="1">
                  <c:v>3665.652</c:v>
                </c:pt>
                <c:pt idx="2">
                  <c:v>3784.7280000000001</c:v>
                </c:pt>
                <c:pt idx="3" formatCode="0.0">
                  <c:v>3786.5879999999997</c:v>
                </c:pt>
                <c:pt idx="4" formatCode="0.0">
                  <c:v>3946.08</c:v>
                </c:pt>
                <c:pt idx="5" formatCode="0.0">
                  <c:v>2929.63</c:v>
                </c:pt>
                <c:pt idx="6" formatCode="0.0">
                  <c:v>3799.6559999999999</c:v>
                </c:pt>
                <c:pt idx="7" formatCode="0.0">
                  <c:v>3550.4399999999996</c:v>
                </c:pt>
                <c:pt idx="8" formatCode="0.0">
                  <c:v>3686.3519999999999</c:v>
                </c:pt>
                <c:pt idx="9" formatCode="0.0">
                  <c:v>3361.1039999999998</c:v>
                </c:pt>
                <c:pt idx="10" formatCode="0.0">
                  <c:v>3604.5239999999999</c:v>
                </c:pt>
                <c:pt idx="11" formatCode="0.0">
                  <c:v>3614.2560000000003</c:v>
                </c:pt>
                <c:pt idx="12" formatCode="0.0">
                  <c:v>3519.9360000000001</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833289160"/>
        <c:axId val="833287592"/>
      </c:barChart>
      <c:dateAx>
        <c:axId val="83328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7592"/>
        <c:crosses val="autoZero"/>
        <c:auto val="1"/>
        <c:lblOffset val="100"/>
        <c:baseTimeUnit val="months"/>
      </c:dateAx>
      <c:valAx>
        <c:axId val="833287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Cúcuta!$F$5:$R$5</c:f>
              <c:numCache>
                <c:formatCode>0.0</c:formatCode>
                <c:ptCount val="13"/>
                <c:pt idx="0">
                  <c:v>1722.18</c:v>
                </c:pt>
                <c:pt idx="1">
                  <c:v>1699.54</c:v>
                </c:pt>
                <c:pt idx="2">
                  <c:v>1699.06</c:v>
                </c:pt>
                <c:pt idx="3">
                  <c:v>1714.78</c:v>
                </c:pt>
                <c:pt idx="4">
                  <c:v>1706.94</c:v>
                </c:pt>
                <c:pt idx="5">
                  <c:v>1701.33</c:v>
                </c:pt>
                <c:pt idx="6">
                  <c:v>1656.2</c:v>
                </c:pt>
                <c:pt idx="7">
                  <c:v>1587.41</c:v>
                </c:pt>
                <c:pt idx="8">
                  <c:v>1503.89</c:v>
                </c:pt>
                <c:pt idx="9">
                  <c:v>1496.47</c:v>
                </c:pt>
                <c:pt idx="10">
                  <c:v>1612.68</c:v>
                </c:pt>
                <c:pt idx="11">
                  <c:v>1472.87</c:v>
                </c:pt>
                <c:pt idx="12">
                  <c:v>1461.93</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Cúcuta!$F$6:$R$6</c:f>
              <c:numCache>
                <c:formatCode>0.0</c:formatCode>
                <c:ptCount val="13"/>
                <c:pt idx="0">
                  <c:v>196.33</c:v>
                </c:pt>
                <c:pt idx="1">
                  <c:v>207.91</c:v>
                </c:pt>
                <c:pt idx="2">
                  <c:v>244.23</c:v>
                </c:pt>
                <c:pt idx="3">
                  <c:v>229.32</c:v>
                </c:pt>
                <c:pt idx="4">
                  <c:v>212.77</c:v>
                </c:pt>
                <c:pt idx="5">
                  <c:v>257.81</c:v>
                </c:pt>
                <c:pt idx="6">
                  <c:v>238.29</c:v>
                </c:pt>
                <c:pt idx="7">
                  <c:v>254</c:v>
                </c:pt>
                <c:pt idx="8">
                  <c:v>280.27</c:v>
                </c:pt>
                <c:pt idx="9">
                  <c:v>286.10000000000002</c:v>
                </c:pt>
                <c:pt idx="10">
                  <c:v>273.44</c:v>
                </c:pt>
                <c:pt idx="11">
                  <c:v>314.83</c:v>
                </c:pt>
                <c:pt idx="12">
                  <c:v>274.94</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Cúcuta!$F$7:$R$7</c:f>
              <c:numCache>
                <c:formatCode>0.0</c:formatCode>
                <c:ptCount val="13"/>
                <c:pt idx="0">
                  <c:v>1366.84</c:v>
                </c:pt>
                <c:pt idx="1">
                  <c:v>1388.06</c:v>
                </c:pt>
                <c:pt idx="2">
                  <c:v>1383.12</c:v>
                </c:pt>
                <c:pt idx="3">
                  <c:v>1391.26</c:v>
                </c:pt>
                <c:pt idx="4">
                  <c:v>1423.33</c:v>
                </c:pt>
                <c:pt idx="5">
                  <c:v>1423.3</c:v>
                </c:pt>
                <c:pt idx="6">
                  <c:v>1397.37</c:v>
                </c:pt>
                <c:pt idx="7">
                  <c:v>1374.66</c:v>
                </c:pt>
                <c:pt idx="8">
                  <c:v>1386.35</c:v>
                </c:pt>
                <c:pt idx="9">
                  <c:v>1407.49</c:v>
                </c:pt>
                <c:pt idx="10">
                  <c:v>1396.57</c:v>
                </c:pt>
                <c:pt idx="11">
                  <c:v>1393.18</c:v>
                </c:pt>
                <c:pt idx="12">
                  <c:v>1409.38</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833293080"/>
        <c:axId val="833293472"/>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Cúcuta!$F$8:$R$8</c:f>
              <c:numCache>
                <c:formatCode>0.0</c:formatCode>
                <c:ptCount val="13"/>
                <c:pt idx="0">
                  <c:v>3327.1</c:v>
                </c:pt>
                <c:pt idx="1">
                  <c:v>3331.66</c:v>
                </c:pt>
                <c:pt idx="2">
                  <c:v>3330.8</c:v>
                </c:pt>
                <c:pt idx="3">
                  <c:v>3374.22</c:v>
                </c:pt>
                <c:pt idx="4">
                  <c:v>3383.42</c:v>
                </c:pt>
                <c:pt idx="5">
                  <c:v>3383.42</c:v>
                </c:pt>
                <c:pt idx="6">
                  <c:v>3326.59</c:v>
                </c:pt>
                <c:pt idx="7">
                  <c:v>3250.2</c:v>
                </c:pt>
                <c:pt idx="8">
                  <c:v>3200.63</c:v>
                </c:pt>
                <c:pt idx="9">
                  <c:v>3217.02</c:v>
                </c:pt>
                <c:pt idx="10">
                  <c:v>3297.13</c:v>
                </c:pt>
                <c:pt idx="11">
                  <c:v>3179.1</c:v>
                </c:pt>
                <c:pt idx="12">
                  <c:v>3137.6</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833293080"/>
        <c:axId val="833293472"/>
      </c:lineChart>
      <c:catAx>
        <c:axId val="8332930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472"/>
        <c:crosses val="autoZero"/>
        <c:auto val="0"/>
        <c:lblAlgn val="ctr"/>
        <c:lblOffset val="100"/>
        <c:noMultiLvlLbl val="1"/>
      </c:catAx>
      <c:valAx>
        <c:axId val="833293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Cúcuta!$F$13:$R$13</c:f>
              <c:numCache>
                <c:formatCode>0.0</c:formatCode>
                <c:ptCount val="13"/>
                <c:pt idx="0">
                  <c:v>1433.79</c:v>
                </c:pt>
                <c:pt idx="1">
                  <c:v>1444.79</c:v>
                </c:pt>
                <c:pt idx="2">
                  <c:v>1462.96</c:v>
                </c:pt>
                <c:pt idx="3">
                  <c:v>1488.96</c:v>
                </c:pt>
                <c:pt idx="4">
                  <c:v>1513.69</c:v>
                </c:pt>
                <c:pt idx="5">
                  <c:v>1529.59</c:v>
                </c:pt>
                <c:pt idx="6">
                  <c:v>1541.54</c:v>
                </c:pt>
                <c:pt idx="7">
                  <c:v>1548.28</c:v>
                </c:pt>
                <c:pt idx="8">
                  <c:v>1551.99</c:v>
                </c:pt>
                <c:pt idx="9">
                  <c:v>1560.7</c:v>
                </c:pt>
                <c:pt idx="10">
                  <c:v>1571.61</c:v>
                </c:pt>
                <c:pt idx="11">
                  <c:v>1579.97</c:v>
                </c:pt>
                <c:pt idx="12">
                  <c:v>1583.91</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Cúcuta!$F$14:$R$14</c:f>
              <c:numCache>
                <c:formatCode>0.0</c:formatCode>
                <c:ptCount val="13"/>
                <c:pt idx="0">
                  <c:v>1794.38</c:v>
                </c:pt>
                <c:pt idx="1">
                  <c:v>1808.19</c:v>
                </c:pt>
                <c:pt idx="2">
                  <c:v>1831</c:v>
                </c:pt>
                <c:pt idx="3">
                  <c:v>1863.54</c:v>
                </c:pt>
                <c:pt idx="4">
                  <c:v>1894.49</c:v>
                </c:pt>
                <c:pt idx="5">
                  <c:v>1914.39</c:v>
                </c:pt>
                <c:pt idx="6">
                  <c:v>1929.36</c:v>
                </c:pt>
                <c:pt idx="7">
                  <c:v>1937.78</c:v>
                </c:pt>
                <c:pt idx="8">
                  <c:v>1942.43</c:v>
                </c:pt>
                <c:pt idx="9">
                  <c:v>1953.33</c:v>
                </c:pt>
                <c:pt idx="10">
                  <c:v>1966.99</c:v>
                </c:pt>
                <c:pt idx="11">
                  <c:v>1977.45</c:v>
                </c:pt>
                <c:pt idx="12">
                  <c:v>1982.39</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Cúcuta!$F$15:$R$15</c:f>
              <c:numCache>
                <c:formatCode>0.0</c:formatCode>
                <c:ptCount val="13"/>
                <c:pt idx="0">
                  <c:v>3327.1</c:v>
                </c:pt>
                <c:pt idx="1">
                  <c:v>3331.66</c:v>
                </c:pt>
                <c:pt idx="2">
                  <c:v>3330.8</c:v>
                </c:pt>
                <c:pt idx="3">
                  <c:v>3374.22</c:v>
                </c:pt>
                <c:pt idx="4">
                  <c:v>3383.42</c:v>
                </c:pt>
                <c:pt idx="5">
                  <c:v>3383.42</c:v>
                </c:pt>
                <c:pt idx="6">
                  <c:v>3326.59</c:v>
                </c:pt>
                <c:pt idx="7">
                  <c:v>3250.2</c:v>
                </c:pt>
                <c:pt idx="8">
                  <c:v>3200.63</c:v>
                </c:pt>
                <c:pt idx="9">
                  <c:v>3217.02</c:v>
                </c:pt>
                <c:pt idx="10">
                  <c:v>3297.13</c:v>
                </c:pt>
                <c:pt idx="11">
                  <c:v>3179.1</c:v>
                </c:pt>
                <c:pt idx="12">
                  <c:v>3137.6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Cúcuta!$F$16:$R$16</c:f>
              <c:numCache>
                <c:formatCode>0.0</c:formatCode>
                <c:ptCount val="13"/>
                <c:pt idx="0">
                  <c:v>3992.5199999999995</c:v>
                </c:pt>
                <c:pt idx="1">
                  <c:v>3997.9919999999997</c:v>
                </c:pt>
                <c:pt idx="2">
                  <c:v>3996.96</c:v>
                </c:pt>
                <c:pt idx="3">
                  <c:v>4049.0639999999994</c:v>
                </c:pt>
                <c:pt idx="4">
                  <c:v>4060.1039999999998</c:v>
                </c:pt>
                <c:pt idx="5">
                  <c:v>4060.1039999999998</c:v>
                </c:pt>
                <c:pt idx="6">
                  <c:v>3991.9079999999999</c:v>
                </c:pt>
                <c:pt idx="7">
                  <c:v>3900.24</c:v>
                </c:pt>
                <c:pt idx="8">
                  <c:v>3840.7559999999999</c:v>
                </c:pt>
                <c:pt idx="9">
                  <c:v>3860.424</c:v>
                </c:pt>
                <c:pt idx="10">
                  <c:v>3956.556</c:v>
                </c:pt>
                <c:pt idx="11">
                  <c:v>3814.9199999999996</c:v>
                </c:pt>
                <c:pt idx="12">
                  <c:v>3765.12</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833294648"/>
        <c:axId val="833295040"/>
      </c:barChart>
      <c:dateAx>
        <c:axId val="8332946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5040"/>
        <c:crosses val="autoZero"/>
        <c:auto val="1"/>
        <c:lblOffset val="100"/>
        <c:baseTimeUnit val="months"/>
      </c:dateAx>
      <c:valAx>
        <c:axId val="8332950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4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Manizales!$F$13:$R$13</c:f>
              <c:numCache>
                <c:formatCode>0.0</c:formatCode>
                <c:ptCount val="13"/>
                <c:pt idx="0">
                  <c:v>1059.4100000000001</c:v>
                </c:pt>
                <c:pt idx="1">
                  <c:v>1067.55</c:v>
                </c:pt>
                <c:pt idx="2">
                  <c:v>1122.06</c:v>
                </c:pt>
                <c:pt idx="3">
                  <c:v>930.14</c:v>
                </c:pt>
                <c:pt idx="4">
                  <c:v>1214.8</c:v>
                </c:pt>
                <c:pt idx="5">
                  <c:v>1227.57</c:v>
                </c:pt>
                <c:pt idx="6">
                  <c:v>1237.1600000000001</c:v>
                </c:pt>
                <c:pt idx="7">
                  <c:v>1242.57</c:v>
                </c:pt>
                <c:pt idx="8">
                  <c:v>1246.29</c:v>
                </c:pt>
                <c:pt idx="9">
                  <c:v>1252.53</c:v>
                </c:pt>
                <c:pt idx="10">
                  <c:v>1261.29</c:v>
                </c:pt>
                <c:pt idx="11">
                  <c:v>1268</c:v>
                </c:pt>
                <c:pt idx="12">
                  <c:v>1271.17</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Manizales!$F$14:$R$14</c:f>
              <c:numCache>
                <c:formatCode>0.0</c:formatCode>
                <c:ptCount val="13"/>
                <c:pt idx="0">
                  <c:v>1324.26</c:v>
                </c:pt>
                <c:pt idx="1">
                  <c:v>1334.45</c:v>
                </c:pt>
                <c:pt idx="2">
                  <c:v>1402.59</c:v>
                </c:pt>
                <c:pt idx="3">
                  <c:v>1170.78</c:v>
                </c:pt>
                <c:pt idx="4">
                  <c:v>1517.42</c:v>
                </c:pt>
                <c:pt idx="5">
                  <c:v>1533.36</c:v>
                </c:pt>
                <c:pt idx="6">
                  <c:v>1545.35</c:v>
                </c:pt>
                <c:pt idx="7">
                  <c:v>1552.1</c:v>
                </c:pt>
                <c:pt idx="8">
                  <c:v>1556.75</c:v>
                </c:pt>
                <c:pt idx="9">
                  <c:v>1564.55</c:v>
                </c:pt>
                <c:pt idx="10">
                  <c:v>1575.49</c:v>
                </c:pt>
                <c:pt idx="11">
                  <c:v>1583.87</c:v>
                </c:pt>
                <c:pt idx="12">
                  <c:v>1587.82</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Manizales!$F$15:$R$15</c:f>
              <c:numCache>
                <c:formatCode>0.0</c:formatCode>
                <c:ptCount val="13"/>
                <c:pt idx="0">
                  <c:v>2374.06</c:v>
                </c:pt>
                <c:pt idx="1">
                  <c:v>2351.81</c:v>
                </c:pt>
                <c:pt idx="2">
                  <c:v>2525</c:v>
                </c:pt>
                <c:pt idx="3">
                  <c:v>2119.87</c:v>
                </c:pt>
                <c:pt idx="4">
                  <c:v>2509.99739</c:v>
                </c:pt>
                <c:pt idx="5">
                  <c:v>2628.3127100000002</c:v>
                </c:pt>
                <c:pt idx="6">
                  <c:v>2628.3127100000002</c:v>
                </c:pt>
                <c:pt idx="7">
                  <c:v>2634.4758999999999</c:v>
                </c:pt>
                <c:pt idx="8">
                  <c:v>2305.86069</c:v>
                </c:pt>
                <c:pt idx="9">
                  <c:v>2473.7493100000002</c:v>
                </c:pt>
                <c:pt idx="10">
                  <c:v>2470.3878800000002</c:v>
                </c:pt>
                <c:pt idx="11">
                  <c:v>2451.6422299999999</c:v>
                </c:pt>
                <c:pt idx="12">
                  <c:v>2405.8759500000001</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Manizales!$F$16:$R$16</c:f>
              <c:numCache>
                <c:formatCode>0.0</c:formatCode>
                <c:ptCount val="13"/>
                <c:pt idx="0">
                  <c:v>2848.8719999999998</c:v>
                </c:pt>
                <c:pt idx="1">
                  <c:v>2822.172</c:v>
                </c:pt>
                <c:pt idx="2">
                  <c:v>3030</c:v>
                </c:pt>
                <c:pt idx="3">
                  <c:v>2543.8439999999996</c:v>
                </c:pt>
                <c:pt idx="4">
                  <c:v>3287.92794</c:v>
                </c:pt>
                <c:pt idx="5">
                  <c:v>3011.9968679999997</c:v>
                </c:pt>
                <c:pt idx="6">
                  <c:v>3153.9752520000002</c:v>
                </c:pt>
                <c:pt idx="7">
                  <c:v>3161.3710799999999</c:v>
                </c:pt>
                <c:pt idx="8">
                  <c:v>2767.0328279999999</c:v>
                </c:pt>
                <c:pt idx="9">
                  <c:v>2968.4991720000003</c:v>
                </c:pt>
                <c:pt idx="10">
                  <c:v>2964.4654560000004</c:v>
                </c:pt>
                <c:pt idx="11">
                  <c:v>2941.9706759999999</c:v>
                </c:pt>
                <c:pt idx="12">
                  <c:v>2887.05114</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833295824"/>
        <c:axId val="833296216"/>
      </c:barChart>
      <c:dateAx>
        <c:axId val="833295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6216"/>
        <c:crosses val="autoZero"/>
        <c:auto val="1"/>
        <c:lblOffset val="100"/>
        <c:baseTimeUnit val="months"/>
      </c:dateAx>
      <c:valAx>
        <c:axId val="833296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Macro'!$B$49:$B$83</c:f>
              <c:numCache>
                <c:formatCode>mmm\-yy</c:formatCode>
                <c:ptCount val="3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numCache>
            </c:numRef>
          </c:cat>
          <c:val>
            <c:numRef>
              <c:f>'Variables Macro'!$G$49:$G$83</c:f>
              <c:numCache>
                <c:formatCode>0.00</c:formatCode>
                <c:ptCount val="35"/>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pt idx="31">
                  <c:v>0</c:v>
                </c:pt>
                <c:pt idx="32">
                  <c:v>0.72099999999999997</c:v>
                </c:pt>
                <c:pt idx="33">
                  <c:v>0.71899999999999997</c:v>
                </c:pt>
                <c:pt idx="34">
                  <c:v>0</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833275832"/>
        <c:axId val="833279360"/>
      </c:barChart>
      <c:dateAx>
        <c:axId val="833275832"/>
        <c:scaling>
          <c:orientation val="minMax"/>
          <c:min val="4419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9360"/>
        <c:crosses val="autoZero"/>
        <c:auto val="1"/>
        <c:lblOffset val="100"/>
        <c:baseTimeUnit val="months"/>
      </c:dateAx>
      <c:valAx>
        <c:axId val="833279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Manizales!$F$5:$R$5</c:f>
              <c:numCache>
                <c:formatCode>0.0</c:formatCode>
                <c:ptCount val="13"/>
                <c:pt idx="0">
                  <c:v>1288.68</c:v>
                </c:pt>
                <c:pt idx="1">
                  <c:v>1259.19</c:v>
                </c:pt>
                <c:pt idx="2">
                  <c:v>1437.76</c:v>
                </c:pt>
                <c:pt idx="3">
                  <c:v>1314.49</c:v>
                </c:pt>
                <c:pt idx="4">
                  <c:v>1422.95</c:v>
                </c:pt>
                <c:pt idx="5">
                  <c:v>1359.57</c:v>
                </c:pt>
                <c:pt idx="6">
                  <c:v>1393.1</c:v>
                </c:pt>
                <c:pt idx="7">
                  <c:v>1512.34</c:v>
                </c:pt>
                <c:pt idx="8">
                  <c:v>1077.1400000000001</c:v>
                </c:pt>
                <c:pt idx="9">
                  <c:v>1056.3599999999999</c:v>
                </c:pt>
                <c:pt idx="10">
                  <c:v>1258.1199999999999</c:v>
                </c:pt>
                <c:pt idx="11">
                  <c:v>1217.3666800000001</c:v>
                </c:pt>
                <c:pt idx="12">
                  <c:v>1178.42102</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Manizales!$F$6:$R$6</c:f>
              <c:numCache>
                <c:formatCode>0.0</c:formatCode>
                <c:ptCount val="13"/>
                <c:pt idx="0">
                  <c:v>602.02</c:v>
                </c:pt>
                <c:pt idx="1">
                  <c:v>604.79999999999995</c:v>
                </c:pt>
                <c:pt idx="2">
                  <c:v>535.94000000000005</c:v>
                </c:pt>
                <c:pt idx="3">
                  <c:v>331.09</c:v>
                </c:pt>
                <c:pt idx="4">
                  <c:v>763.36</c:v>
                </c:pt>
                <c:pt idx="5">
                  <c:v>599.24</c:v>
                </c:pt>
                <c:pt idx="6">
                  <c:v>682.25</c:v>
                </c:pt>
                <c:pt idx="7">
                  <c:v>571.34</c:v>
                </c:pt>
                <c:pt idx="8">
                  <c:v>683.33</c:v>
                </c:pt>
                <c:pt idx="9">
                  <c:v>871.51</c:v>
                </c:pt>
                <c:pt idx="10">
                  <c:v>665.75</c:v>
                </c:pt>
                <c:pt idx="11">
                  <c:v>687.08389</c:v>
                </c:pt>
                <c:pt idx="12">
                  <c:v>682.87959999999998</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Manizales!$F$7:$R$7</c:f>
              <c:numCache>
                <c:formatCode>0.0</c:formatCode>
                <c:ptCount val="13"/>
                <c:pt idx="0">
                  <c:v>427.16</c:v>
                </c:pt>
                <c:pt idx="1">
                  <c:v>427.16</c:v>
                </c:pt>
                <c:pt idx="2">
                  <c:v>483.2</c:v>
                </c:pt>
                <c:pt idx="3">
                  <c:v>462.69</c:v>
                </c:pt>
                <c:pt idx="4">
                  <c:v>483.20459</c:v>
                </c:pt>
                <c:pt idx="5">
                  <c:v>483.2</c:v>
                </c:pt>
                <c:pt idx="6">
                  <c:v>483.2</c:v>
                </c:pt>
                <c:pt idx="7">
                  <c:v>483.2</c:v>
                </c:pt>
                <c:pt idx="8">
                  <c:v>483.2</c:v>
                </c:pt>
                <c:pt idx="9">
                  <c:v>483.2</c:v>
                </c:pt>
                <c:pt idx="10">
                  <c:v>483.2</c:v>
                </c:pt>
                <c:pt idx="11">
                  <c:v>483.20459</c:v>
                </c:pt>
                <c:pt idx="12">
                  <c:v>483.20459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833297392"/>
        <c:axId val="833297784"/>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Manizales!$F$8:$R$8</c:f>
              <c:numCache>
                <c:formatCode>0.0</c:formatCode>
                <c:ptCount val="13"/>
                <c:pt idx="0">
                  <c:v>2374.06</c:v>
                </c:pt>
                <c:pt idx="1">
                  <c:v>2351.81</c:v>
                </c:pt>
                <c:pt idx="2">
                  <c:v>2525</c:v>
                </c:pt>
                <c:pt idx="3">
                  <c:v>2119.87</c:v>
                </c:pt>
                <c:pt idx="4">
                  <c:v>2739.94</c:v>
                </c:pt>
                <c:pt idx="5">
                  <c:v>2510</c:v>
                </c:pt>
                <c:pt idx="6">
                  <c:v>2628.31</c:v>
                </c:pt>
                <c:pt idx="7">
                  <c:v>2634.48</c:v>
                </c:pt>
                <c:pt idx="8">
                  <c:v>2305.86</c:v>
                </c:pt>
                <c:pt idx="9">
                  <c:v>2473.75</c:v>
                </c:pt>
                <c:pt idx="10">
                  <c:v>2470.39</c:v>
                </c:pt>
                <c:pt idx="11">
                  <c:v>2451.6422299999999</c:v>
                </c:pt>
                <c:pt idx="12">
                  <c:v>2405.8759500000001</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833297392"/>
        <c:axId val="833297784"/>
      </c:lineChart>
      <c:dateAx>
        <c:axId val="8332973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7784"/>
        <c:crosses val="autoZero"/>
        <c:auto val="1"/>
        <c:lblOffset val="100"/>
        <c:baseTimeUnit val="months"/>
      </c:dateAx>
      <c:valAx>
        <c:axId val="8332977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'!$F$5:$R$5</c:f>
              <c:numCache>
                <c:formatCode>0.0</c:formatCode>
                <c:ptCount val="13"/>
                <c:pt idx="0">
                  <c:v>1119.6099999999999</c:v>
                </c:pt>
                <c:pt idx="1">
                  <c:v>1111.69</c:v>
                </c:pt>
                <c:pt idx="2">
                  <c:v>1188.81</c:v>
                </c:pt>
                <c:pt idx="3">
                  <c:v>1221.5899999999999</c:v>
                </c:pt>
                <c:pt idx="4">
                  <c:v>1286.0899999999999</c:v>
                </c:pt>
                <c:pt idx="5">
                  <c:v>1292.5999999999999</c:v>
                </c:pt>
                <c:pt idx="6">
                  <c:v>1185.42</c:v>
                </c:pt>
                <c:pt idx="7">
                  <c:v>1128.21</c:v>
                </c:pt>
                <c:pt idx="8">
                  <c:v>1041.54</c:v>
                </c:pt>
                <c:pt idx="9">
                  <c:v>869.82</c:v>
                </c:pt>
                <c:pt idx="10">
                  <c:v>1008.82</c:v>
                </c:pt>
                <c:pt idx="11">
                  <c:v>1002.24</c:v>
                </c:pt>
                <c:pt idx="12">
                  <c:v>1010.34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'!$F$6:$R$6</c:f>
              <c:numCache>
                <c:formatCode>0.0</c:formatCode>
                <c:ptCount val="13"/>
                <c:pt idx="0">
                  <c:v>1075.19</c:v>
                </c:pt>
                <c:pt idx="1">
                  <c:v>1091.3599999999999</c:v>
                </c:pt>
                <c:pt idx="2">
                  <c:v>1170.1500000000001</c:v>
                </c:pt>
                <c:pt idx="3">
                  <c:v>1157.08</c:v>
                </c:pt>
                <c:pt idx="4">
                  <c:v>1278.3800000000001</c:v>
                </c:pt>
                <c:pt idx="5">
                  <c:v>1251.95</c:v>
                </c:pt>
                <c:pt idx="6">
                  <c:v>1203.07</c:v>
                </c:pt>
                <c:pt idx="7">
                  <c:v>1168.47</c:v>
                </c:pt>
                <c:pt idx="8">
                  <c:v>1630.51</c:v>
                </c:pt>
                <c:pt idx="9">
                  <c:v>1525.81</c:v>
                </c:pt>
                <c:pt idx="10">
                  <c:v>1578.87</c:v>
                </c:pt>
                <c:pt idx="11">
                  <c:v>1779.41</c:v>
                </c:pt>
                <c:pt idx="12">
                  <c:v>1615.11</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'!$F$7:$R$7</c:f>
              <c:numCache>
                <c:formatCode>0.0</c:formatCode>
                <c:ptCount val="13"/>
                <c:pt idx="0">
                  <c:v>966.69</c:v>
                </c:pt>
                <c:pt idx="1">
                  <c:v>980.8</c:v>
                </c:pt>
                <c:pt idx="2">
                  <c:v>979.57</c:v>
                </c:pt>
                <c:pt idx="3">
                  <c:v>993.4</c:v>
                </c:pt>
                <c:pt idx="4">
                  <c:v>1008.86</c:v>
                </c:pt>
                <c:pt idx="5">
                  <c:v>1012.48</c:v>
                </c:pt>
                <c:pt idx="6">
                  <c:v>1003.78</c:v>
                </c:pt>
                <c:pt idx="7">
                  <c:v>999.96</c:v>
                </c:pt>
                <c:pt idx="8">
                  <c:v>990.77</c:v>
                </c:pt>
                <c:pt idx="9">
                  <c:v>986.78</c:v>
                </c:pt>
                <c:pt idx="10">
                  <c:v>995.55</c:v>
                </c:pt>
                <c:pt idx="11">
                  <c:v>1003.05</c:v>
                </c:pt>
                <c:pt idx="12">
                  <c:v>1005.88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833312288"/>
        <c:axId val="833309152"/>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833312288"/>
        <c:axId val="833309152"/>
      </c:lineChart>
      <c:dateAx>
        <c:axId val="8333122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9152"/>
        <c:crosses val="autoZero"/>
        <c:auto val="1"/>
        <c:lblOffset val="100"/>
        <c:baseTimeUnit val="months"/>
      </c:dateAx>
      <c:valAx>
        <c:axId val="8333091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'!$F$13:$R$13</c:f>
              <c:numCache>
                <c:formatCode>0.0</c:formatCode>
                <c:ptCount val="13"/>
                <c:pt idx="0">
                  <c:v>1441.49</c:v>
                </c:pt>
                <c:pt idx="1">
                  <c:v>1452.83</c:v>
                </c:pt>
                <c:pt idx="2">
                  <c:v>1500.18</c:v>
                </c:pt>
                <c:pt idx="3">
                  <c:v>1526.99</c:v>
                </c:pt>
                <c:pt idx="4">
                  <c:v>1596.45</c:v>
                </c:pt>
                <c:pt idx="5">
                  <c:v>1613.02</c:v>
                </c:pt>
                <c:pt idx="6">
                  <c:v>1625.74</c:v>
                </c:pt>
                <c:pt idx="7">
                  <c:v>1627.48</c:v>
                </c:pt>
                <c:pt idx="8">
                  <c:v>1639.99</c:v>
                </c:pt>
                <c:pt idx="9">
                  <c:v>1648.05</c:v>
                </c:pt>
                <c:pt idx="10">
                  <c:v>1659.68</c:v>
                </c:pt>
                <c:pt idx="11">
                  <c:v>1688.77</c:v>
                </c:pt>
                <c:pt idx="12">
                  <c:v>1692.88</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'!$F$14:$R$14</c:f>
              <c:numCache>
                <c:formatCode>0.0</c:formatCode>
                <c:ptCount val="13"/>
                <c:pt idx="0">
                  <c:v>1809.92</c:v>
                </c:pt>
                <c:pt idx="1">
                  <c:v>1823.71</c:v>
                </c:pt>
                <c:pt idx="2">
                  <c:v>1884.37</c:v>
                </c:pt>
                <c:pt idx="3">
                  <c:v>1917.75</c:v>
                </c:pt>
                <c:pt idx="4">
                  <c:v>2004.11</c:v>
                </c:pt>
                <c:pt idx="5">
                  <c:v>2025.28</c:v>
                </c:pt>
                <c:pt idx="6">
                  <c:v>2040.95</c:v>
                </c:pt>
                <c:pt idx="7">
                  <c:v>2042.98</c:v>
                </c:pt>
                <c:pt idx="8">
                  <c:v>2059.5100000000002</c:v>
                </c:pt>
                <c:pt idx="9">
                  <c:v>2069.91</c:v>
                </c:pt>
                <c:pt idx="10">
                  <c:v>2084.34</c:v>
                </c:pt>
                <c:pt idx="11">
                  <c:v>2120.2399999999998</c:v>
                </c:pt>
                <c:pt idx="12">
                  <c:v>2125.65</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'!$F$15:$R$15</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'Ibagué '!$F$16:$R$16</c:f>
              <c:numCache>
                <c:formatCode>0.0</c:formatCode>
                <c:ptCount val="13"/>
                <c:pt idx="0">
                  <c:v>3823.08</c:v>
                </c:pt>
                <c:pt idx="1">
                  <c:v>3851.9159999999997</c:v>
                </c:pt>
                <c:pt idx="2">
                  <c:v>4038.5879999999997</c:v>
                </c:pt>
                <c:pt idx="3">
                  <c:v>4077.9120000000003</c:v>
                </c:pt>
                <c:pt idx="4">
                  <c:v>4315.32</c:v>
                </c:pt>
                <c:pt idx="5">
                  <c:v>4290.2640000000001</c:v>
                </c:pt>
                <c:pt idx="6">
                  <c:v>4099.9800000000005</c:v>
                </c:pt>
                <c:pt idx="7">
                  <c:v>3979.884</c:v>
                </c:pt>
                <c:pt idx="8">
                  <c:v>4427.7719999999999</c:v>
                </c:pt>
                <c:pt idx="9">
                  <c:v>4081.7759999999998</c:v>
                </c:pt>
                <c:pt idx="10">
                  <c:v>4324.308</c:v>
                </c:pt>
                <c:pt idx="11">
                  <c:v>4566.5280000000002</c:v>
                </c:pt>
                <c:pt idx="12">
                  <c:v>4378.2120000000004</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833300136"/>
        <c:axId val="833311112"/>
      </c:barChart>
      <c:dateAx>
        <c:axId val="8333001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112"/>
        <c:crosses val="autoZero"/>
        <c:auto val="1"/>
        <c:lblOffset val="100"/>
        <c:baseTimeUnit val="months"/>
      </c:dateAx>
      <c:valAx>
        <c:axId val="8333111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0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Medellín!$F$5:$R$5</c:f>
              <c:numCache>
                <c:formatCode>0.0</c:formatCode>
                <c:ptCount val="13"/>
                <c:pt idx="0">
                  <c:v>1067.51</c:v>
                </c:pt>
                <c:pt idx="1">
                  <c:v>1141.53</c:v>
                </c:pt>
                <c:pt idx="2">
                  <c:v>1094.6400000000001</c:v>
                </c:pt>
                <c:pt idx="3">
                  <c:v>1068.19</c:v>
                </c:pt>
                <c:pt idx="4">
                  <c:v>1090.77</c:v>
                </c:pt>
                <c:pt idx="5">
                  <c:v>1045.58</c:v>
                </c:pt>
                <c:pt idx="6">
                  <c:v>1072.19</c:v>
                </c:pt>
                <c:pt idx="7">
                  <c:v>1036.8</c:v>
                </c:pt>
                <c:pt idx="8">
                  <c:v>967.35</c:v>
                </c:pt>
                <c:pt idx="9">
                  <c:v>912.93</c:v>
                </c:pt>
                <c:pt idx="10">
                  <c:v>945.5</c:v>
                </c:pt>
                <c:pt idx="11">
                  <c:v>945.5</c:v>
                </c:pt>
                <c:pt idx="12">
                  <c:v>945.5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Medellín!$F$6:$R$6</c:f>
              <c:numCache>
                <c:formatCode>0.0</c:formatCode>
                <c:ptCount val="13"/>
                <c:pt idx="0">
                  <c:v>608.44000000000005</c:v>
                </c:pt>
                <c:pt idx="1">
                  <c:v>629.26</c:v>
                </c:pt>
                <c:pt idx="2">
                  <c:v>637.95000000000005</c:v>
                </c:pt>
                <c:pt idx="3">
                  <c:v>723.22</c:v>
                </c:pt>
                <c:pt idx="4">
                  <c:v>748.48</c:v>
                </c:pt>
                <c:pt idx="5">
                  <c:v>690.98</c:v>
                </c:pt>
                <c:pt idx="6">
                  <c:v>730.14</c:v>
                </c:pt>
                <c:pt idx="7">
                  <c:v>733.9</c:v>
                </c:pt>
                <c:pt idx="8">
                  <c:v>708.84</c:v>
                </c:pt>
                <c:pt idx="9">
                  <c:v>716.07</c:v>
                </c:pt>
                <c:pt idx="10">
                  <c:v>734.35</c:v>
                </c:pt>
                <c:pt idx="11">
                  <c:v>734.35</c:v>
                </c:pt>
                <c:pt idx="12">
                  <c:v>734.35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Medellín!$F$7:$R$7</c:f>
              <c:numCache>
                <c:formatCode>0.0</c:formatCode>
                <c:ptCount val="13"/>
                <c:pt idx="0">
                  <c:v>644.64</c:v>
                </c:pt>
                <c:pt idx="1">
                  <c:v>660.56</c:v>
                </c:pt>
                <c:pt idx="2">
                  <c:v>661.67</c:v>
                </c:pt>
                <c:pt idx="3">
                  <c:v>674.52</c:v>
                </c:pt>
                <c:pt idx="4">
                  <c:v>686.22</c:v>
                </c:pt>
                <c:pt idx="5">
                  <c:v>685.49</c:v>
                </c:pt>
                <c:pt idx="6">
                  <c:v>681.45</c:v>
                </c:pt>
                <c:pt idx="7">
                  <c:v>674.81</c:v>
                </c:pt>
                <c:pt idx="8">
                  <c:v>667.66</c:v>
                </c:pt>
                <c:pt idx="9">
                  <c:v>664.76</c:v>
                </c:pt>
                <c:pt idx="10">
                  <c:v>671.79</c:v>
                </c:pt>
                <c:pt idx="11">
                  <c:v>671.79</c:v>
                </c:pt>
                <c:pt idx="12">
                  <c:v>671.79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833307584"/>
        <c:axId val="833307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Medellín!$F$8:$R$8</c:f>
              <c:numCache>
                <c:formatCode>0.0</c:formatCode>
                <c:ptCount val="13"/>
                <c:pt idx="0">
                  <c:v>2416.46</c:v>
                </c:pt>
                <c:pt idx="1">
                  <c:v>2531.41</c:v>
                </c:pt>
                <c:pt idx="2">
                  <c:v>2493.09</c:v>
                </c:pt>
                <c:pt idx="3">
                  <c:v>2567.54</c:v>
                </c:pt>
                <c:pt idx="4">
                  <c:v>2629.41</c:v>
                </c:pt>
                <c:pt idx="5">
                  <c:v>2522.44</c:v>
                </c:pt>
                <c:pt idx="6">
                  <c:v>2586.17</c:v>
                </c:pt>
                <c:pt idx="7">
                  <c:v>2505.94</c:v>
                </c:pt>
                <c:pt idx="8">
                  <c:v>2401.0500000000002</c:v>
                </c:pt>
                <c:pt idx="9">
                  <c:v>2349.35</c:v>
                </c:pt>
                <c:pt idx="10">
                  <c:v>2408.9699999999998</c:v>
                </c:pt>
                <c:pt idx="11">
                  <c:v>2408.9699999999998</c:v>
                </c:pt>
                <c:pt idx="12">
                  <c:v>2408.9699999999998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833307584"/>
        <c:axId val="833307976"/>
      </c:lineChart>
      <c:dateAx>
        <c:axId val="833307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976"/>
        <c:crosses val="autoZero"/>
        <c:auto val="1"/>
        <c:lblOffset val="100"/>
        <c:baseTimeUnit val="months"/>
      </c:dateAx>
      <c:valAx>
        <c:axId val="833307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Medellín!$F$13:$R$13</c:f>
              <c:numCache>
                <c:formatCode>0.0</c:formatCode>
                <c:ptCount val="13"/>
                <c:pt idx="0">
                  <c:v>1117.1099999999999</c:v>
                </c:pt>
                <c:pt idx="1">
                  <c:v>1151.1400000000001</c:v>
                </c:pt>
                <c:pt idx="2">
                  <c:v>1165.79</c:v>
                </c:pt>
                <c:pt idx="3">
                  <c:v>1186.5899999999999</c:v>
                </c:pt>
                <c:pt idx="4">
                  <c:v>1208.96</c:v>
                </c:pt>
                <c:pt idx="5">
                  <c:v>1221.5999999999999</c:v>
                </c:pt>
                <c:pt idx="6">
                  <c:v>1231.01</c:v>
                </c:pt>
                <c:pt idx="7">
                  <c:v>1236.3900000000001</c:v>
                </c:pt>
                <c:pt idx="8">
                  <c:v>1240.07</c:v>
                </c:pt>
                <c:pt idx="9">
                  <c:v>1246.26</c:v>
                </c:pt>
                <c:pt idx="10">
                  <c:v>1254.93</c:v>
                </c:pt>
                <c:pt idx="11">
                  <c:v>1261.68</c:v>
                </c:pt>
                <c:pt idx="12">
                  <c:v>1264.8</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Medellín!$F$14:$R$14</c:f>
              <c:numCache>
                <c:formatCode>0.0</c:formatCode>
                <c:ptCount val="13"/>
                <c:pt idx="0">
                  <c:v>1389.55</c:v>
                </c:pt>
                <c:pt idx="1">
                  <c:v>1432.98</c:v>
                </c:pt>
                <c:pt idx="2">
                  <c:v>1451.1</c:v>
                </c:pt>
                <c:pt idx="3">
                  <c:v>1476.94</c:v>
                </c:pt>
                <c:pt idx="4">
                  <c:v>1503.32</c:v>
                </c:pt>
                <c:pt idx="5">
                  <c:v>1518.97</c:v>
                </c:pt>
                <c:pt idx="6">
                  <c:v>1530.94</c:v>
                </c:pt>
                <c:pt idx="7">
                  <c:v>1537.58</c:v>
                </c:pt>
                <c:pt idx="8">
                  <c:v>1542.24</c:v>
                </c:pt>
                <c:pt idx="9">
                  <c:v>1549.97</c:v>
                </c:pt>
                <c:pt idx="10">
                  <c:v>1560.74</c:v>
                </c:pt>
                <c:pt idx="11">
                  <c:v>1568.93</c:v>
                </c:pt>
                <c:pt idx="12">
                  <c:v>1572.96</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Medellín!$F$15:$R$15</c:f>
              <c:numCache>
                <c:formatCode>0.0</c:formatCode>
                <c:ptCount val="13"/>
                <c:pt idx="0">
                  <c:v>2493.09</c:v>
                </c:pt>
                <c:pt idx="1">
                  <c:v>2567.54</c:v>
                </c:pt>
                <c:pt idx="2">
                  <c:v>2629.41</c:v>
                </c:pt>
                <c:pt idx="3">
                  <c:v>2522.44</c:v>
                </c:pt>
                <c:pt idx="4">
                  <c:v>2629.41</c:v>
                </c:pt>
                <c:pt idx="5">
                  <c:v>2505.94</c:v>
                </c:pt>
                <c:pt idx="6">
                  <c:v>2586.17</c:v>
                </c:pt>
                <c:pt idx="7">
                  <c:v>2505.94</c:v>
                </c:pt>
                <c:pt idx="8">
                  <c:v>2401.0500000000002</c:v>
                </c:pt>
                <c:pt idx="9">
                  <c:v>2349.35</c:v>
                </c:pt>
                <c:pt idx="10">
                  <c:v>2408.9699999999998</c:v>
                </c:pt>
                <c:pt idx="11">
                  <c:v>2408.9699999999998</c:v>
                </c:pt>
                <c:pt idx="12">
                  <c:v>2408.9699999999998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Medellín!$F$16:$R$16</c:f>
              <c:numCache>
                <c:formatCode>0.0</c:formatCode>
                <c:ptCount val="13"/>
                <c:pt idx="0">
                  <c:v>2991.7080000000001</c:v>
                </c:pt>
                <c:pt idx="1">
                  <c:v>3081.0479999999998</c:v>
                </c:pt>
                <c:pt idx="2">
                  <c:v>3155.2919999999999</c:v>
                </c:pt>
                <c:pt idx="3">
                  <c:v>3026.9279999999999</c:v>
                </c:pt>
                <c:pt idx="4">
                  <c:v>3155.2919999999999</c:v>
                </c:pt>
                <c:pt idx="5">
                  <c:v>3007.1280000000002</c:v>
                </c:pt>
                <c:pt idx="6">
                  <c:v>3103.404</c:v>
                </c:pt>
                <c:pt idx="7">
                  <c:v>3007.1280000000002</c:v>
                </c:pt>
                <c:pt idx="8">
                  <c:v>2881.26</c:v>
                </c:pt>
                <c:pt idx="9">
                  <c:v>2819.22</c:v>
                </c:pt>
                <c:pt idx="10">
                  <c:v>2890.7639999999997</c:v>
                </c:pt>
                <c:pt idx="11">
                  <c:v>2890.7639999999997</c:v>
                </c:pt>
                <c:pt idx="12">
                  <c:v>2890.7639999999997</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833305624"/>
        <c:axId val="833308368"/>
      </c:barChart>
      <c:dateAx>
        <c:axId val="8333056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8368"/>
        <c:crosses val="autoZero"/>
        <c:auto val="1"/>
        <c:lblOffset val="100"/>
        <c:baseTimeUnit val="months"/>
      </c:dateAx>
      <c:valAx>
        <c:axId val="833308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5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Monteria!$F$5:$R$5</c:f>
              <c:numCache>
                <c:formatCode>0.0</c:formatCode>
                <c:ptCount val="13"/>
                <c:pt idx="0">
                  <c:v>1040.3399999999999</c:v>
                </c:pt>
                <c:pt idx="1">
                  <c:v>1022.62</c:v>
                </c:pt>
                <c:pt idx="2">
                  <c:v>1114.3</c:v>
                </c:pt>
                <c:pt idx="3">
                  <c:v>1093.5</c:v>
                </c:pt>
                <c:pt idx="4">
                  <c:v>1136.5</c:v>
                </c:pt>
                <c:pt idx="5">
                  <c:v>1079.1400000000001</c:v>
                </c:pt>
                <c:pt idx="6">
                  <c:v>1106.33</c:v>
                </c:pt>
                <c:pt idx="7">
                  <c:v>1001.4</c:v>
                </c:pt>
                <c:pt idx="8">
                  <c:v>1001.4</c:v>
                </c:pt>
                <c:pt idx="9">
                  <c:v>922.47</c:v>
                </c:pt>
                <c:pt idx="10">
                  <c:v>957.29</c:v>
                </c:pt>
                <c:pt idx="11">
                  <c:v>952.33</c:v>
                </c:pt>
                <c:pt idx="12">
                  <c:v>969.64</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Monteria!$F$6:$R$6</c:f>
              <c:numCache>
                <c:formatCode>0.0</c:formatCode>
                <c:ptCount val="13"/>
                <c:pt idx="0">
                  <c:v>186.54</c:v>
                </c:pt>
                <c:pt idx="1">
                  <c:v>191.17</c:v>
                </c:pt>
                <c:pt idx="2">
                  <c:v>187.05</c:v>
                </c:pt>
                <c:pt idx="3">
                  <c:v>211.55</c:v>
                </c:pt>
                <c:pt idx="4">
                  <c:v>209.16</c:v>
                </c:pt>
                <c:pt idx="5">
                  <c:v>208.7</c:v>
                </c:pt>
                <c:pt idx="6">
                  <c:v>226.94</c:v>
                </c:pt>
                <c:pt idx="7">
                  <c:v>232.37</c:v>
                </c:pt>
                <c:pt idx="8">
                  <c:v>232.37</c:v>
                </c:pt>
                <c:pt idx="9">
                  <c:v>217.36</c:v>
                </c:pt>
                <c:pt idx="10">
                  <c:v>228.69</c:v>
                </c:pt>
                <c:pt idx="11">
                  <c:v>230.03</c:v>
                </c:pt>
                <c:pt idx="12">
                  <c:v>231.88</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Monteria!$F$7:$R$7</c:f>
              <c:numCache>
                <c:formatCode>0.0</c:formatCode>
                <c:ptCount val="13"/>
                <c:pt idx="0">
                  <c:v>870.26</c:v>
                </c:pt>
                <c:pt idx="1">
                  <c:v>882.47</c:v>
                </c:pt>
                <c:pt idx="2">
                  <c:v>883.66</c:v>
                </c:pt>
                <c:pt idx="3">
                  <c:v>930.03</c:v>
                </c:pt>
                <c:pt idx="4">
                  <c:v>944.52</c:v>
                </c:pt>
                <c:pt idx="5">
                  <c:v>948.13</c:v>
                </c:pt>
                <c:pt idx="6">
                  <c:v>944.03</c:v>
                </c:pt>
                <c:pt idx="7">
                  <c:v>943.37</c:v>
                </c:pt>
                <c:pt idx="8">
                  <c:v>943.37</c:v>
                </c:pt>
                <c:pt idx="9">
                  <c:v>948.72</c:v>
                </c:pt>
                <c:pt idx="10">
                  <c:v>958.18</c:v>
                </c:pt>
                <c:pt idx="11">
                  <c:v>965.19</c:v>
                </c:pt>
                <c:pt idx="12">
                  <c:v>967.17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833302880"/>
        <c:axId val="833310720"/>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Monteria!$F$8:$R$8</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833302880"/>
        <c:axId val="833310720"/>
      </c:lineChart>
      <c:dateAx>
        <c:axId val="8333028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0720"/>
        <c:crosses val="autoZero"/>
        <c:auto val="1"/>
        <c:lblOffset val="100"/>
        <c:baseTimeUnit val="months"/>
      </c:dateAx>
      <c:valAx>
        <c:axId val="833310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2880"/>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Monteria!$F$13:$R$13</c:f>
              <c:numCache>
                <c:formatCode>0.0</c:formatCode>
                <c:ptCount val="13"/>
                <c:pt idx="0">
                  <c:v>962.82</c:v>
                </c:pt>
                <c:pt idx="1">
                  <c:v>970.22</c:v>
                </c:pt>
                <c:pt idx="2">
                  <c:v>1001.38</c:v>
                </c:pt>
                <c:pt idx="3">
                  <c:v>1024.53</c:v>
                </c:pt>
                <c:pt idx="4">
                  <c:v>1049.77</c:v>
                </c:pt>
                <c:pt idx="5">
                  <c:v>1060.8</c:v>
                </c:pt>
                <c:pt idx="6">
                  <c:v>1069.0899999999999</c:v>
                </c:pt>
                <c:pt idx="7">
                  <c:v>1076.98</c:v>
                </c:pt>
                <c:pt idx="8">
                  <c:v>1076.98</c:v>
                </c:pt>
                <c:pt idx="9">
                  <c:v>1082.3699999999999</c:v>
                </c:pt>
                <c:pt idx="10">
                  <c:v>1089.94</c:v>
                </c:pt>
                <c:pt idx="11">
                  <c:v>1095.74</c:v>
                </c:pt>
                <c:pt idx="12">
                  <c:v>1098.48</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Monteria!$F$14:$R$14</c:f>
              <c:numCache>
                <c:formatCode>0.0</c:formatCode>
                <c:ptCount val="13"/>
                <c:pt idx="0">
                  <c:v>1206.32</c:v>
                </c:pt>
                <c:pt idx="1">
                  <c:v>1215.5999999999999</c:v>
                </c:pt>
                <c:pt idx="2">
                  <c:v>1254.3</c:v>
                </c:pt>
                <c:pt idx="3">
                  <c:v>1284.4000000000001</c:v>
                </c:pt>
                <c:pt idx="4">
                  <c:v>1317.27</c:v>
                </c:pt>
                <c:pt idx="5">
                  <c:v>1331.1</c:v>
                </c:pt>
                <c:pt idx="6">
                  <c:v>1341.51</c:v>
                </c:pt>
                <c:pt idx="7">
                  <c:v>1351.41</c:v>
                </c:pt>
                <c:pt idx="8">
                  <c:v>1351.41</c:v>
                </c:pt>
                <c:pt idx="9">
                  <c:v>1358.18</c:v>
                </c:pt>
                <c:pt idx="10">
                  <c:v>1367.67</c:v>
                </c:pt>
                <c:pt idx="11">
                  <c:v>1374.95</c:v>
                </c:pt>
                <c:pt idx="12">
                  <c:v>1378.38</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Monteria!$F$15:$R$15</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Monteria!$F$16:$R$16</c:f>
              <c:numCache>
                <c:formatCode>0.0</c:formatCode>
                <c:ptCount val="13"/>
                <c:pt idx="0">
                  <c:v>2577.2759999999998</c:v>
                </c:pt>
                <c:pt idx="1">
                  <c:v>2575.752</c:v>
                </c:pt>
                <c:pt idx="2">
                  <c:v>2686.08</c:v>
                </c:pt>
                <c:pt idx="3">
                  <c:v>2746.6919999999996</c:v>
                </c:pt>
                <c:pt idx="4">
                  <c:v>2814.72</c:v>
                </c:pt>
                <c:pt idx="5">
                  <c:v>2747.1840000000002</c:v>
                </c:pt>
                <c:pt idx="6">
                  <c:v>2798.7239999999997</c:v>
                </c:pt>
                <c:pt idx="7">
                  <c:v>2666.2679999999996</c:v>
                </c:pt>
                <c:pt idx="8">
                  <c:v>2666.2679999999996</c:v>
                </c:pt>
                <c:pt idx="9">
                  <c:v>2555.8679999999999</c:v>
                </c:pt>
                <c:pt idx="10">
                  <c:v>2624.6039999999998</c:v>
                </c:pt>
                <c:pt idx="11">
                  <c:v>2628.5279999999998</c:v>
                </c:pt>
                <c:pt idx="12">
                  <c:v>2654.7239999999997</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833311504"/>
        <c:axId val="833311896"/>
      </c:barChart>
      <c:dateAx>
        <c:axId val="8333115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896"/>
        <c:crosses val="autoZero"/>
        <c:auto val="1"/>
        <c:lblOffset val="100"/>
        <c:baseTimeUnit val="months"/>
      </c:dateAx>
      <c:valAx>
        <c:axId val="833311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Mocoa!$F$5:$S$5</c:f>
              <c:numCache>
                <c:formatCode>0.0</c:formatCode>
                <c:ptCount val="13"/>
                <c:pt idx="0">
                  <c:v>1106.58</c:v>
                </c:pt>
                <c:pt idx="1">
                  <c:v>1132.6400000000001</c:v>
                </c:pt>
                <c:pt idx="2">
                  <c:v>1187.7</c:v>
                </c:pt>
                <c:pt idx="3">
                  <c:v>1210.8900000000001</c:v>
                </c:pt>
                <c:pt idx="4">
                  <c:v>1179.48</c:v>
                </c:pt>
                <c:pt idx="5">
                  <c:v>1181.3599999999999</c:v>
                </c:pt>
                <c:pt idx="6">
                  <c:v>1141.05</c:v>
                </c:pt>
                <c:pt idx="7">
                  <c:v>1065.07</c:v>
                </c:pt>
                <c:pt idx="8">
                  <c:v>1006.71</c:v>
                </c:pt>
                <c:pt idx="9">
                  <c:v>938.29</c:v>
                </c:pt>
                <c:pt idx="10">
                  <c:v>982.76</c:v>
                </c:pt>
                <c:pt idx="11">
                  <c:v>1001.11</c:v>
                </c:pt>
                <c:pt idx="12">
                  <c:v>1000.74</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Mocoa!$F$6:$S$6</c:f>
              <c:numCache>
                <c:formatCode>0.0</c:formatCode>
                <c:ptCount val="13"/>
                <c:pt idx="0">
                  <c:v>2938.59</c:v>
                </c:pt>
                <c:pt idx="1">
                  <c:v>2874.17</c:v>
                </c:pt>
                <c:pt idx="2">
                  <c:v>2917.03</c:v>
                </c:pt>
                <c:pt idx="3">
                  <c:v>3130.19</c:v>
                </c:pt>
                <c:pt idx="4">
                  <c:v>3248.44</c:v>
                </c:pt>
                <c:pt idx="5">
                  <c:v>3301.34</c:v>
                </c:pt>
                <c:pt idx="6">
                  <c:v>3210.28</c:v>
                </c:pt>
                <c:pt idx="7">
                  <c:v>3141.65</c:v>
                </c:pt>
                <c:pt idx="8">
                  <c:v>3711.61</c:v>
                </c:pt>
                <c:pt idx="9">
                  <c:v>3612.73</c:v>
                </c:pt>
                <c:pt idx="10">
                  <c:v>3678.68</c:v>
                </c:pt>
                <c:pt idx="11">
                  <c:v>3885.88</c:v>
                </c:pt>
                <c:pt idx="12">
                  <c:v>3769.12</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Mocoa!$F$7:$S$7</c:f>
              <c:numCache>
                <c:formatCode>0.0</c:formatCode>
                <c:ptCount val="13"/>
                <c:pt idx="0">
                  <c:v>995.43</c:v>
                </c:pt>
                <c:pt idx="1">
                  <c:v>1012.88</c:v>
                </c:pt>
                <c:pt idx="2">
                  <c:v>1005.02</c:v>
                </c:pt>
                <c:pt idx="3">
                  <c:v>1018.71</c:v>
                </c:pt>
                <c:pt idx="4">
                  <c:v>1032.83</c:v>
                </c:pt>
                <c:pt idx="5">
                  <c:v>1031.3399999999999</c:v>
                </c:pt>
                <c:pt idx="6">
                  <c:v>1017.81</c:v>
                </c:pt>
                <c:pt idx="7">
                  <c:v>1008.39</c:v>
                </c:pt>
                <c:pt idx="8">
                  <c:v>991.5</c:v>
                </c:pt>
                <c:pt idx="9">
                  <c:v>982.58</c:v>
                </c:pt>
                <c:pt idx="10">
                  <c:v>993.3</c:v>
                </c:pt>
                <c:pt idx="11">
                  <c:v>1000.84</c:v>
                </c:pt>
                <c:pt idx="12">
                  <c:v>1001.53</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833310328"/>
        <c:axId val="833309936"/>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5208.4799999999996</c:v>
                </c:pt>
                <c:pt idx="1">
                  <c:v>5177.58</c:v>
                </c:pt>
                <c:pt idx="2">
                  <c:v>5279.8</c:v>
                </c:pt>
                <c:pt idx="3">
                  <c:v>5533.45</c:v>
                </c:pt>
                <c:pt idx="4">
                  <c:v>5630.28</c:v>
                </c:pt>
                <c:pt idx="5">
                  <c:v>5682.31</c:v>
                </c:pt>
                <c:pt idx="6">
                  <c:v>5539.66</c:v>
                </c:pt>
                <c:pt idx="7">
                  <c:v>5382.53</c:v>
                </c:pt>
                <c:pt idx="8">
                  <c:v>5894.36</c:v>
                </c:pt>
                <c:pt idx="9">
                  <c:v>5720.38</c:v>
                </c:pt>
                <c:pt idx="10">
                  <c:v>5864.55</c:v>
                </c:pt>
                <c:pt idx="11">
                  <c:v>6107.41</c:v>
                </c:pt>
                <c:pt idx="12">
                  <c:v>6004.48</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833310328"/>
        <c:axId val="833309936"/>
      </c:lineChart>
      <c:dateAx>
        <c:axId val="8333103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9936"/>
        <c:crosses val="autoZero"/>
        <c:auto val="1"/>
        <c:lblOffset val="100"/>
        <c:baseTimeUnit val="months"/>
      </c:dateAx>
      <c:valAx>
        <c:axId val="8333099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0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Mocoa!$F$13:$S$13</c:f>
              <c:numCache>
                <c:formatCode>0.0</c:formatCode>
                <c:ptCount val="13"/>
                <c:pt idx="0">
                  <c:v>2272.91</c:v>
                </c:pt>
                <c:pt idx="1">
                  <c:v>2290.39</c:v>
                </c:pt>
                <c:pt idx="2">
                  <c:v>2319.2800000000002</c:v>
                </c:pt>
                <c:pt idx="3">
                  <c:v>2371.0100000000002</c:v>
                </c:pt>
                <c:pt idx="4">
                  <c:v>2411.54</c:v>
                </c:pt>
                <c:pt idx="5">
                  <c:v>2436.88</c:v>
                </c:pt>
                <c:pt idx="6">
                  <c:v>2368.7199999999998</c:v>
                </c:pt>
                <c:pt idx="7">
                  <c:v>2379.0700000000002</c:v>
                </c:pt>
                <c:pt idx="8">
                  <c:v>2506.06</c:v>
                </c:pt>
                <c:pt idx="9">
                  <c:v>2518.61</c:v>
                </c:pt>
                <c:pt idx="10">
                  <c:v>2536.2199999999998</c:v>
                </c:pt>
                <c:pt idx="11">
                  <c:v>2592.91</c:v>
                </c:pt>
                <c:pt idx="12">
                  <c:v>2599.39</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Mocoa!$F$14:$S$14</c:f>
              <c:numCache>
                <c:formatCode>0.0</c:formatCode>
                <c:ptCount val="13"/>
                <c:pt idx="0">
                  <c:v>2871.69</c:v>
                </c:pt>
                <c:pt idx="1">
                  <c:v>2893.78</c:v>
                </c:pt>
                <c:pt idx="2">
                  <c:v>2930.28</c:v>
                </c:pt>
                <c:pt idx="3">
                  <c:v>3007.35</c:v>
                </c:pt>
                <c:pt idx="4">
                  <c:v>3057.29</c:v>
                </c:pt>
                <c:pt idx="5">
                  <c:v>3089.41</c:v>
                </c:pt>
                <c:pt idx="6">
                  <c:v>3000.27</c:v>
                </c:pt>
                <c:pt idx="7">
                  <c:v>3013.38</c:v>
                </c:pt>
                <c:pt idx="8">
                  <c:v>3167.43</c:v>
                </c:pt>
                <c:pt idx="9">
                  <c:v>3183.29</c:v>
                </c:pt>
                <c:pt idx="10">
                  <c:v>3205.55</c:v>
                </c:pt>
                <c:pt idx="11">
                  <c:v>3282.61</c:v>
                </c:pt>
                <c:pt idx="12">
                  <c:v>3290.81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Mocoa!$F$15:$S$15</c:f>
              <c:numCache>
                <c:formatCode>0.0</c:formatCode>
                <c:ptCount val="13"/>
                <c:pt idx="0">
                  <c:v>5208.4799999999996</c:v>
                </c:pt>
                <c:pt idx="1">
                  <c:v>5177.58</c:v>
                </c:pt>
                <c:pt idx="2">
                  <c:v>5279.8</c:v>
                </c:pt>
                <c:pt idx="3">
                  <c:v>5533.45</c:v>
                </c:pt>
                <c:pt idx="4">
                  <c:v>5630.28</c:v>
                </c:pt>
                <c:pt idx="5">
                  <c:v>5539.66</c:v>
                </c:pt>
                <c:pt idx="6">
                  <c:v>5539.66</c:v>
                </c:pt>
                <c:pt idx="7">
                  <c:v>5382.53</c:v>
                </c:pt>
                <c:pt idx="8">
                  <c:v>5894.36</c:v>
                </c:pt>
                <c:pt idx="9">
                  <c:v>5720.38</c:v>
                </c:pt>
                <c:pt idx="10">
                  <c:v>5864.55</c:v>
                </c:pt>
                <c:pt idx="11">
                  <c:v>6107.41</c:v>
                </c:pt>
                <c:pt idx="12">
                  <c:v>6004.48</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Mocoa!$F$16:$S$16</c:f>
              <c:numCache>
                <c:formatCode>0.0</c:formatCode>
                <c:ptCount val="13"/>
                <c:pt idx="0">
                  <c:v>6250.1759999999995</c:v>
                </c:pt>
                <c:pt idx="1">
                  <c:v>6213.0959999999995</c:v>
                </c:pt>
                <c:pt idx="2">
                  <c:v>6335.76</c:v>
                </c:pt>
                <c:pt idx="3">
                  <c:v>6640.1399999999994</c:v>
                </c:pt>
                <c:pt idx="4">
                  <c:v>6756.3359999999993</c:v>
                </c:pt>
                <c:pt idx="5">
                  <c:v>6647.5919999999996</c:v>
                </c:pt>
                <c:pt idx="6">
                  <c:v>6647.5919999999996</c:v>
                </c:pt>
                <c:pt idx="7">
                  <c:v>6459.0359999999991</c:v>
                </c:pt>
                <c:pt idx="8">
                  <c:v>7073.2319999999991</c:v>
                </c:pt>
                <c:pt idx="9">
                  <c:v>6864.4560000000001</c:v>
                </c:pt>
                <c:pt idx="10">
                  <c:v>7037.46</c:v>
                </c:pt>
                <c:pt idx="11">
                  <c:v>7328.8919999999998</c:v>
                </c:pt>
                <c:pt idx="12">
                  <c:v>7205.3759999999993</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833300528"/>
        <c:axId val="833301312"/>
      </c:barChart>
      <c:dateAx>
        <c:axId val="8333005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1312"/>
        <c:crosses val="autoZero"/>
        <c:auto val="1"/>
        <c:lblOffset val="100"/>
        <c:baseTimeUnit val="months"/>
      </c:dateAx>
      <c:valAx>
        <c:axId val="8333013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Neiva!$F$5:$R$5</c:f>
              <c:numCache>
                <c:formatCode>0.0</c:formatCode>
                <c:ptCount val="13"/>
                <c:pt idx="0">
                  <c:v>1119.6099999999999</c:v>
                </c:pt>
                <c:pt idx="1">
                  <c:v>1111.69</c:v>
                </c:pt>
                <c:pt idx="2">
                  <c:v>1188.81</c:v>
                </c:pt>
                <c:pt idx="3">
                  <c:v>1221.5899999999999</c:v>
                </c:pt>
                <c:pt idx="4">
                  <c:v>1286.0899999999999</c:v>
                </c:pt>
                <c:pt idx="5">
                  <c:v>1292.5999999999999</c:v>
                </c:pt>
                <c:pt idx="6">
                  <c:v>1185.42</c:v>
                </c:pt>
                <c:pt idx="7">
                  <c:v>1128.21</c:v>
                </c:pt>
                <c:pt idx="8">
                  <c:v>1041.54</c:v>
                </c:pt>
                <c:pt idx="9">
                  <c:v>869.82</c:v>
                </c:pt>
                <c:pt idx="10">
                  <c:v>1008.82</c:v>
                </c:pt>
                <c:pt idx="11">
                  <c:v>1002.24</c:v>
                </c:pt>
                <c:pt idx="12">
                  <c:v>1010.34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Neiva!$F$6:$R$6</c:f>
              <c:numCache>
                <c:formatCode>0.0</c:formatCode>
                <c:ptCount val="13"/>
                <c:pt idx="0">
                  <c:v>1075.19</c:v>
                </c:pt>
                <c:pt idx="1">
                  <c:v>1091.3599999999999</c:v>
                </c:pt>
                <c:pt idx="2">
                  <c:v>1170.1500000000001</c:v>
                </c:pt>
                <c:pt idx="3">
                  <c:v>1157.08</c:v>
                </c:pt>
                <c:pt idx="4">
                  <c:v>1278.3800000000001</c:v>
                </c:pt>
                <c:pt idx="5">
                  <c:v>1251.95</c:v>
                </c:pt>
                <c:pt idx="6">
                  <c:v>1203.07</c:v>
                </c:pt>
                <c:pt idx="7">
                  <c:v>1168.47</c:v>
                </c:pt>
                <c:pt idx="8">
                  <c:v>1630.51</c:v>
                </c:pt>
                <c:pt idx="9">
                  <c:v>1525.81</c:v>
                </c:pt>
                <c:pt idx="10">
                  <c:v>1578.87</c:v>
                </c:pt>
                <c:pt idx="11">
                  <c:v>1779.41</c:v>
                </c:pt>
                <c:pt idx="12">
                  <c:v>1615.11</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Neiva!$F$7:$R$7</c:f>
              <c:numCache>
                <c:formatCode>0.0</c:formatCode>
                <c:ptCount val="13"/>
                <c:pt idx="0">
                  <c:v>966.69</c:v>
                </c:pt>
                <c:pt idx="1">
                  <c:v>980.8</c:v>
                </c:pt>
                <c:pt idx="2">
                  <c:v>979.57</c:v>
                </c:pt>
                <c:pt idx="3">
                  <c:v>993.4</c:v>
                </c:pt>
                <c:pt idx="4">
                  <c:v>1008.86</c:v>
                </c:pt>
                <c:pt idx="5">
                  <c:v>1012.48</c:v>
                </c:pt>
                <c:pt idx="6">
                  <c:v>1003.78</c:v>
                </c:pt>
                <c:pt idx="7">
                  <c:v>999.96</c:v>
                </c:pt>
                <c:pt idx="8">
                  <c:v>990.77</c:v>
                </c:pt>
                <c:pt idx="9">
                  <c:v>986.78</c:v>
                </c:pt>
                <c:pt idx="10">
                  <c:v>995.55</c:v>
                </c:pt>
                <c:pt idx="11">
                  <c:v>1003.05</c:v>
                </c:pt>
                <c:pt idx="12">
                  <c:v>1005.88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833304056"/>
        <c:axId val="83330366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Neiva!$F$8:$R$8</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833304056"/>
        <c:axId val="833303664"/>
      </c:lineChart>
      <c:dateAx>
        <c:axId val="8333040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3664"/>
        <c:crosses val="autoZero"/>
        <c:auto val="1"/>
        <c:lblOffset val="100"/>
        <c:baseTimeUnit val="months"/>
      </c:dateAx>
      <c:valAx>
        <c:axId val="8333036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4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Macro'!$B$49:$B$83</c:f>
              <c:numCache>
                <c:formatCode>mmm\-yy</c:formatCode>
                <c:ptCount val="3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numCache>
            </c:numRef>
          </c:cat>
          <c:val>
            <c:numRef>
              <c:f>'Variables Macro'!$C$49:$C$83</c:f>
              <c:numCache>
                <c:formatCode>0</c:formatCode>
                <c:ptCount val="35"/>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pt idx="31">
                  <c:v>135.38999999999999</c:v>
                </c:pt>
                <c:pt idx="32">
                  <c:v>136.11000000000001</c:v>
                </c:pt>
                <c:pt idx="33">
                  <c:v>136.44999999999999</c:v>
                </c:pt>
                <c:pt idx="34">
                  <c:v>137.09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833277400"/>
        <c:axId val="833281712"/>
      </c:barChart>
      <c:dateAx>
        <c:axId val="833277400"/>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1712"/>
        <c:crosses val="autoZero"/>
        <c:auto val="1"/>
        <c:lblOffset val="100"/>
        <c:baseTimeUnit val="months"/>
      </c:dateAx>
      <c:valAx>
        <c:axId val="83328171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7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Neiva!$F$13:$R$13</c:f>
              <c:numCache>
                <c:formatCode>0.0</c:formatCode>
                <c:ptCount val="13"/>
                <c:pt idx="0">
                  <c:v>1393.41</c:v>
                </c:pt>
                <c:pt idx="1">
                  <c:v>1403.94</c:v>
                </c:pt>
                <c:pt idx="2">
                  <c:v>1450.9</c:v>
                </c:pt>
                <c:pt idx="3">
                  <c:v>1476.55</c:v>
                </c:pt>
                <c:pt idx="4">
                  <c:v>1545.84</c:v>
                </c:pt>
                <c:pt idx="5">
                  <c:v>1562.23</c:v>
                </c:pt>
                <c:pt idx="6">
                  <c:v>1574.25</c:v>
                </c:pt>
                <c:pt idx="7">
                  <c:v>1575.71</c:v>
                </c:pt>
                <c:pt idx="8">
                  <c:v>1586.9</c:v>
                </c:pt>
                <c:pt idx="9">
                  <c:v>1594.84</c:v>
                </c:pt>
                <c:pt idx="10">
                  <c:v>1606</c:v>
                </c:pt>
                <c:pt idx="11">
                  <c:v>1634.07</c:v>
                </c:pt>
                <c:pt idx="12">
                  <c:v>1638.05</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Neiva!$F$14:$R$14</c:f>
              <c:numCache>
                <c:formatCode>0.0</c:formatCode>
                <c:ptCount val="13"/>
                <c:pt idx="0">
                  <c:v>1751.52</c:v>
                </c:pt>
                <c:pt idx="1">
                  <c:v>1765.16</c:v>
                </c:pt>
                <c:pt idx="2">
                  <c:v>1824.58</c:v>
                </c:pt>
                <c:pt idx="3">
                  <c:v>1857.05</c:v>
                </c:pt>
                <c:pt idx="4">
                  <c:v>1943.33</c:v>
                </c:pt>
                <c:pt idx="5">
                  <c:v>1963.79</c:v>
                </c:pt>
                <c:pt idx="6">
                  <c:v>1979.21</c:v>
                </c:pt>
                <c:pt idx="7">
                  <c:v>1980.83</c:v>
                </c:pt>
                <c:pt idx="8">
                  <c:v>1994.23</c:v>
                </c:pt>
                <c:pt idx="9">
                  <c:v>2004.4</c:v>
                </c:pt>
                <c:pt idx="10">
                  <c:v>2018.25</c:v>
                </c:pt>
                <c:pt idx="11">
                  <c:v>2053.2399999999998</c:v>
                </c:pt>
                <c:pt idx="12">
                  <c:v>2058.35</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Neiva!$F$15:$R$15</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Neiva!$F$16:$R$16</c:f>
              <c:numCache>
                <c:formatCode>0.0</c:formatCode>
                <c:ptCount val="13"/>
                <c:pt idx="0">
                  <c:v>3823.08</c:v>
                </c:pt>
                <c:pt idx="1">
                  <c:v>3851.9159999999997</c:v>
                </c:pt>
                <c:pt idx="2">
                  <c:v>4038.5879999999997</c:v>
                </c:pt>
                <c:pt idx="3">
                  <c:v>4077.9120000000003</c:v>
                </c:pt>
                <c:pt idx="4">
                  <c:v>4315.32</c:v>
                </c:pt>
                <c:pt idx="5">
                  <c:v>4290.2640000000001</c:v>
                </c:pt>
                <c:pt idx="6">
                  <c:v>4099.9800000000005</c:v>
                </c:pt>
                <c:pt idx="7">
                  <c:v>3979.884</c:v>
                </c:pt>
                <c:pt idx="8">
                  <c:v>4427.7719999999999</c:v>
                </c:pt>
                <c:pt idx="9">
                  <c:v>4081.7759999999998</c:v>
                </c:pt>
                <c:pt idx="10">
                  <c:v>4324.308</c:v>
                </c:pt>
                <c:pt idx="11">
                  <c:v>4566.5280000000002</c:v>
                </c:pt>
                <c:pt idx="12">
                  <c:v>4378.2120000000004</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833304448"/>
        <c:axId val="833302096"/>
      </c:barChart>
      <c:dateAx>
        <c:axId val="8333044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2096"/>
        <c:crosses val="autoZero"/>
        <c:auto val="1"/>
        <c:lblOffset val="100"/>
        <c:baseTimeUnit val="months"/>
      </c:dateAx>
      <c:valAx>
        <c:axId val="833302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Popayán!$F$5:$R$5</c:f>
              <c:numCache>
                <c:formatCode>0.0</c:formatCode>
                <c:ptCount val="13"/>
                <c:pt idx="0">
                  <c:v>1119.6099999999999</c:v>
                </c:pt>
                <c:pt idx="1">
                  <c:v>1111.69</c:v>
                </c:pt>
                <c:pt idx="2">
                  <c:v>1188.81</c:v>
                </c:pt>
                <c:pt idx="3">
                  <c:v>1221.5899999999999</c:v>
                </c:pt>
                <c:pt idx="4">
                  <c:v>1286.0899999999999</c:v>
                </c:pt>
                <c:pt idx="5">
                  <c:v>1292.5999999999999</c:v>
                </c:pt>
                <c:pt idx="6">
                  <c:v>1185.42</c:v>
                </c:pt>
                <c:pt idx="7">
                  <c:v>1128.21</c:v>
                </c:pt>
                <c:pt idx="8">
                  <c:v>1041.54</c:v>
                </c:pt>
                <c:pt idx="9">
                  <c:v>869.82</c:v>
                </c:pt>
                <c:pt idx="10">
                  <c:v>1008.82</c:v>
                </c:pt>
                <c:pt idx="11">
                  <c:v>1002.24</c:v>
                </c:pt>
                <c:pt idx="12">
                  <c:v>1010.34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Popayán!$F$6:$R$6</c:f>
              <c:numCache>
                <c:formatCode>0.0</c:formatCode>
                <c:ptCount val="13"/>
                <c:pt idx="0">
                  <c:v>1075.19</c:v>
                </c:pt>
                <c:pt idx="1">
                  <c:v>1091.3599999999999</c:v>
                </c:pt>
                <c:pt idx="2">
                  <c:v>1170.1500000000001</c:v>
                </c:pt>
                <c:pt idx="3">
                  <c:v>1157.08</c:v>
                </c:pt>
                <c:pt idx="4">
                  <c:v>1278.3800000000001</c:v>
                </c:pt>
                <c:pt idx="5">
                  <c:v>1251.95</c:v>
                </c:pt>
                <c:pt idx="6">
                  <c:v>1203.07</c:v>
                </c:pt>
                <c:pt idx="7">
                  <c:v>1168.47</c:v>
                </c:pt>
                <c:pt idx="8">
                  <c:v>1630.51</c:v>
                </c:pt>
                <c:pt idx="9">
                  <c:v>1525.81</c:v>
                </c:pt>
                <c:pt idx="10">
                  <c:v>1578.87</c:v>
                </c:pt>
                <c:pt idx="11">
                  <c:v>1779.41</c:v>
                </c:pt>
                <c:pt idx="12">
                  <c:v>1615.11</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Popayán!$F$7:$R$7</c:f>
              <c:numCache>
                <c:formatCode>0.0</c:formatCode>
                <c:ptCount val="13"/>
                <c:pt idx="0">
                  <c:v>966.69</c:v>
                </c:pt>
                <c:pt idx="1">
                  <c:v>980.8</c:v>
                </c:pt>
                <c:pt idx="2">
                  <c:v>979.57</c:v>
                </c:pt>
                <c:pt idx="3">
                  <c:v>993.4</c:v>
                </c:pt>
                <c:pt idx="4">
                  <c:v>1008.86</c:v>
                </c:pt>
                <c:pt idx="5">
                  <c:v>1012.48</c:v>
                </c:pt>
                <c:pt idx="6">
                  <c:v>1003.78</c:v>
                </c:pt>
                <c:pt idx="7">
                  <c:v>999.96</c:v>
                </c:pt>
                <c:pt idx="8">
                  <c:v>990.77</c:v>
                </c:pt>
                <c:pt idx="9">
                  <c:v>986.78</c:v>
                </c:pt>
                <c:pt idx="10">
                  <c:v>995.55</c:v>
                </c:pt>
                <c:pt idx="11">
                  <c:v>1003.05</c:v>
                </c:pt>
                <c:pt idx="12">
                  <c:v>1005.88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833307192"/>
        <c:axId val="833323656"/>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Popayán!$F$8:$R$8</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833307192"/>
        <c:axId val="833323656"/>
      </c:lineChart>
      <c:dateAx>
        <c:axId val="8333071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3656"/>
        <c:crosses val="autoZero"/>
        <c:auto val="1"/>
        <c:lblOffset val="100"/>
        <c:baseTimeUnit val="months"/>
      </c:dateAx>
      <c:valAx>
        <c:axId val="8333236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Popayán!$F$13:$R$13</c:f>
              <c:numCache>
                <c:formatCode>0.0</c:formatCode>
                <c:ptCount val="13"/>
                <c:pt idx="0">
                  <c:v>1350.95</c:v>
                </c:pt>
                <c:pt idx="1">
                  <c:v>1361.48</c:v>
                </c:pt>
                <c:pt idx="2">
                  <c:v>1406.32</c:v>
                </c:pt>
                <c:pt idx="3">
                  <c:v>1431.45</c:v>
                </c:pt>
                <c:pt idx="4">
                  <c:v>1499.4</c:v>
                </c:pt>
                <c:pt idx="5">
                  <c:v>1515.22</c:v>
                </c:pt>
                <c:pt idx="6">
                  <c:v>1527.06</c:v>
                </c:pt>
                <c:pt idx="7">
                  <c:v>1528.08</c:v>
                </c:pt>
                <c:pt idx="8">
                  <c:v>1543.84</c:v>
                </c:pt>
                <c:pt idx="9">
                  <c:v>1551.43</c:v>
                </c:pt>
                <c:pt idx="10">
                  <c:v>1562.51</c:v>
                </c:pt>
                <c:pt idx="11">
                  <c:v>1587.1</c:v>
                </c:pt>
                <c:pt idx="12">
                  <c:v>1591.15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Popayán!$F$14:$R$14</c:f>
              <c:numCache>
                <c:formatCode>0.0</c:formatCode>
                <c:ptCount val="13"/>
                <c:pt idx="0">
                  <c:v>1687.14</c:v>
                </c:pt>
                <c:pt idx="1">
                  <c:v>1700.11</c:v>
                </c:pt>
                <c:pt idx="2">
                  <c:v>1756.53</c:v>
                </c:pt>
                <c:pt idx="3">
                  <c:v>1787.62</c:v>
                </c:pt>
                <c:pt idx="4">
                  <c:v>1873.1</c:v>
                </c:pt>
                <c:pt idx="5">
                  <c:v>1892.7</c:v>
                </c:pt>
                <c:pt idx="6">
                  <c:v>1907.55</c:v>
                </c:pt>
                <c:pt idx="7">
                  <c:v>1909</c:v>
                </c:pt>
                <c:pt idx="8">
                  <c:v>1926.61</c:v>
                </c:pt>
                <c:pt idx="9">
                  <c:v>1936.32</c:v>
                </c:pt>
                <c:pt idx="10">
                  <c:v>1949.77</c:v>
                </c:pt>
                <c:pt idx="11">
                  <c:v>1981.56</c:v>
                </c:pt>
                <c:pt idx="12">
                  <c:v>1986.35</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Popayán!$F$15:$R$15</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Popayán!$F$16:$R$16</c:f>
              <c:numCache>
                <c:formatCode>0.0</c:formatCode>
                <c:ptCount val="13"/>
                <c:pt idx="0">
                  <c:v>3823.08</c:v>
                </c:pt>
                <c:pt idx="1">
                  <c:v>3851.9159999999997</c:v>
                </c:pt>
                <c:pt idx="2">
                  <c:v>4038.5879999999997</c:v>
                </c:pt>
                <c:pt idx="3">
                  <c:v>4077.9120000000003</c:v>
                </c:pt>
                <c:pt idx="4">
                  <c:v>4315.32</c:v>
                </c:pt>
                <c:pt idx="5">
                  <c:v>4290.2639999999992</c:v>
                </c:pt>
                <c:pt idx="6">
                  <c:v>4099.9799999999996</c:v>
                </c:pt>
                <c:pt idx="7">
                  <c:v>3979.884</c:v>
                </c:pt>
                <c:pt idx="8">
                  <c:v>4427.7719999999999</c:v>
                </c:pt>
                <c:pt idx="9">
                  <c:v>4081.7759999999998</c:v>
                </c:pt>
                <c:pt idx="10">
                  <c:v>4324.308</c:v>
                </c:pt>
                <c:pt idx="11">
                  <c:v>4566.5280000000002</c:v>
                </c:pt>
                <c:pt idx="12">
                  <c:v>3721.4802000000004</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833313464"/>
        <c:axId val="833318560"/>
      </c:barChart>
      <c:dateAx>
        <c:axId val="8333134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8560"/>
        <c:crosses val="autoZero"/>
        <c:auto val="1"/>
        <c:lblOffset val="100"/>
        <c:baseTimeUnit val="months"/>
      </c:dateAx>
      <c:valAx>
        <c:axId val="833318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3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Pasto!$F$5:$R$5</c:f>
              <c:numCache>
                <c:formatCode>0.0</c:formatCode>
                <c:ptCount val="13"/>
                <c:pt idx="0">
                  <c:v>1119.6099999999999</c:v>
                </c:pt>
                <c:pt idx="1">
                  <c:v>1111.69</c:v>
                </c:pt>
                <c:pt idx="2">
                  <c:v>1188.81</c:v>
                </c:pt>
                <c:pt idx="3">
                  <c:v>1221.5899999999999</c:v>
                </c:pt>
                <c:pt idx="4">
                  <c:v>1286.0899999999999</c:v>
                </c:pt>
                <c:pt idx="5">
                  <c:v>1292.5999999999999</c:v>
                </c:pt>
                <c:pt idx="6">
                  <c:v>1185.42</c:v>
                </c:pt>
                <c:pt idx="7">
                  <c:v>1128.21</c:v>
                </c:pt>
                <c:pt idx="8">
                  <c:v>1041.54</c:v>
                </c:pt>
                <c:pt idx="9">
                  <c:v>869.82</c:v>
                </c:pt>
                <c:pt idx="10">
                  <c:v>1008.82</c:v>
                </c:pt>
                <c:pt idx="11">
                  <c:v>1002.24</c:v>
                </c:pt>
                <c:pt idx="12">
                  <c:v>1010.34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Pasto!$F$6:$R$6</c:f>
              <c:numCache>
                <c:formatCode>0.0</c:formatCode>
                <c:ptCount val="13"/>
                <c:pt idx="0">
                  <c:v>1075.19</c:v>
                </c:pt>
                <c:pt idx="1">
                  <c:v>1091.3599999999999</c:v>
                </c:pt>
                <c:pt idx="2">
                  <c:v>1170.1500000000001</c:v>
                </c:pt>
                <c:pt idx="3">
                  <c:v>1157.08</c:v>
                </c:pt>
                <c:pt idx="4">
                  <c:v>1278.3800000000001</c:v>
                </c:pt>
                <c:pt idx="5">
                  <c:v>1251.95</c:v>
                </c:pt>
                <c:pt idx="6">
                  <c:v>1203.07</c:v>
                </c:pt>
                <c:pt idx="7">
                  <c:v>1168.47</c:v>
                </c:pt>
                <c:pt idx="8">
                  <c:v>1630.51</c:v>
                </c:pt>
                <c:pt idx="9">
                  <c:v>1525.81</c:v>
                </c:pt>
                <c:pt idx="10">
                  <c:v>1578.87</c:v>
                </c:pt>
                <c:pt idx="11">
                  <c:v>1779.41</c:v>
                </c:pt>
                <c:pt idx="12">
                  <c:v>1615.11</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Pasto!$F$7:$R$7</c:f>
              <c:numCache>
                <c:formatCode>0.0</c:formatCode>
                <c:ptCount val="13"/>
                <c:pt idx="0">
                  <c:v>966.69</c:v>
                </c:pt>
                <c:pt idx="1">
                  <c:v>980.8</c:v>
                </c:pt>
                <c:pt idx="2">
                  <c:v>979.57</c:v>
                </c:pt>
                <c:pt idx="3">
                  <c:v>993.4</c:v>
                </c:pt>
                <c:pt idx="4">
                  <c:v>1008.86</c:v>
                </c:pt>
                <c:pt idx="5">
                  <c:v>1012.48</c:v>
                </c:pt>
                <c:pt idx="6">
                  <c:v>1003.78</c:v>
                </c:pt>
                <c:pt idx="7">
                  <c:v>999.96</c:v>
                </c:pt>
                <c:pt idx="8">
                  <c:v>990.77</c:v>
                </c:pt>
                <c:pt idx="9">
                  <c:v>986.78</c:v>
                </c:pt>
                <c:pt idx="10">
                  <c:v>995.55</c:v>
                </c:pt>
                <c:pt idx="11">
                  <c:v>1003.05</c:v>
                </c:pt>
                <c:pt idx="12">
                  <c:v>1005.88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833315032"/>
        <c:axId val="83332130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Pasto!$F$8:$R$8</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833315032"/>
        <c:axId val="833321304"/>
      </c:lineChart>
      <c:dateAx>
        <c:axId val="833315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1304"/>
        <c:crosses val="autoZero"/>
        <c:auto val="1"/>
        <c:lblOffset val="100"/>
        <c:baseTimeUnit val="months"/>
      </c:dateAx>
      <c:valAx>
        <c:axId val="8333213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5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Pasto!$F$13:$R$13</c:f>
              <c:numCache>
                <c:formatCode>0.0</c:formatCode>
                <c:ptCount val="13"/>
                <c:pt idx="0">
                  <c:v>1410.78</c:v>
                </c:pt>
                <c:pt idx="1">
                  <c:v>1421.49</c:v>
                </c:pt>
                <c:pt idx="2">
                  <c:v>1473.58</c:v>
                </c:pt>
                <c:pt idx="3">
                  <c:v>1500.78</c:v>
                </c:pt>
                <c:pt idx="4">
                  <c:v>1607.06</c:v>
                </c:pt>
                <c:pt idx="5">
                  <c:v>1623.99</c:v>
                </c:pt>
                <c:pt idx="6">
                  <c:v>1636.8</c:v>
                </c:pt>
                <c:pt idx="7">
                  <c:v>1638.29</c:v>
                </c:pt>
                <c:pt idx="8">
                  <c:v>1643.12</c:v>
                </c:pt>
                <c:pt idx="9">
                  <c:v>1651.38</c:v>
                </c:pt>
                <c:pt idx="10">
                  <c:v>1662.79</c:v>
                </c:pt>
                <c:pt idx="11">
                  <c:v>1671.74</c:v>
                </c:pt>
                <c:pt idx="12">
                  <c:v>1676.02</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Pasto!$F$14:$R$14</c:f>
              <c:numCache>
                <c:formatCode>0.0</c:formatCode>
                <c:ptCount val="13"/>
                <c:pt idx="0">
                  <c:v>1760.08</c:v>
                </c:pt>
                <c:pt idx="1">
                  <c:v>1773.44</c:v>
                </c:pt>
                <c:pt idx="2">
                  <c:v>1837.63</c:v>
                </c:pt>
                <c:pt idx="3">
                  <c:v>1870.23</c:v>
                </c:pt>
                <c:pt idx="4">
                  <c:v>2007.71</c:v>
                </c:pt>
                <c:pt idx="5">
                  <c:v>2028.8</c:v>
                </c:pt>
                <c:pt idx="6">
                  <c:v>2044.82</c:v>
                </c:pt>
                <c:pt idx="7">
                  <c:v>2046.54</c:v>
                </c:pt>
                <c:pt idx="8">
                  <c:v>2052.65</c:v>
                </c:pt>
                <c:pt idx="9">
                  <c:v>2063.23</c:v>
                </c:pt>
                <c:pt idx="10">
                  <c:v>2077.4499999999998</c:v>
                </c:pt>
                <c:pt idx="11">
                  <c:v>2088.5700000000002</c:v>
                </c:pt>
                <c:pt idx="12">
                  <c:v>2093.75</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Pasto!$F$15:$R$15</c:f>
              <c:numCache>
                <c:formatCode>0.0</c:formatCode>
                <c:ptCount val="13"/>
                <c:pt idx="0">
                  <c:v>3185.9</c:v>
                </c:pt>
                <c:pt idx="1">
                  <c:v>3209.93</c:v>
                </c:pt>
                <c:pt idx="2">
                  <c:v>3365.49</c:v>
                </c:pt>
                <c:pt idx="3">
                  <c:v>3398.26</c:v>
                </c:pt>
                <c:pt idx="4">
                  <c:v>3596.1</c:v>
                </c:pt>
                <c:pt idx="5">
                  <c:v>3575.22</c:v>
                </c:pt>
                <c:pt idx="6">
                  <c:v>3416.65</c:v>
                </c:pt>
                <c:pt idx="7">
                  <c:v>3316.57</c:v>
                </c:pt>
                <c:pt idx="8">
                  <c:v>3689.81</c:v>
                </c:pt>
                <c:pt idx="9">
                  <c:v>3401.48</c:v>
                </c:pt>
                <c:pt idx="10">
                  <c:v>3603.59</c:v>
                </c:pt>
                <c:pt idx="11">
                  <c:v>3805.44</c:v>
                </c:pt>
                <c:pt idx="12">
                  <c:v>3648.51</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Pasto!$F$16:$R$16</c:f>
              <c:numCache>
                <c:formatCode>0.0</c:formatCode>
                <c:ptCount val="13"/>
                <c:pt idx="0">
                  <c:v>3823.08</c:v>
                </c:pt>
                <c:pt idx="1">
                  <c:v>3851.9159999999997</c:v>
                </c:pt>
                <c:pt idx="2">
                  <c:v>4038.5879999999997</c:v>
                </c:pt>
                <c:pt idx="3">
                  <c:v>4077.9120000000003</c:v>
                </c:pt>
                <c:pt idx="4">
                  <c:v>4315.32</c:v>
                </c:pt>
                <c:pt idx="5">
                  <c:v>4290.2639999999992</c:v>
                </c:pt>
                <c:pt idx="6">
                  <c:v>4099.9799999999996</c:v>
                </c:pt>
                <c:pt idx="7">
                  <c:v>3979.884</c:v>
                </c:pt>
                <c:pt idx="8">
                  <c:v>4427.7719999999999</c:v>
                </c:pt>
                <c:pt idx="9">
                  <c:v>4081.7759999999998</c:v>
                </c:pt>
                <c:pt idx="10">
                  <c:v>4324.308</c:v>
                </c:pt>
                <c:pt idx="11">
                  <c:v>4566.5280000000002</c:v>
                </c:pt>
                <c:pt idx="12">
                  <c:v>4378.2120000000004</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833322088"/>
        <c:axId val="833319344"/>
      </c:barChart>
      <c:dateAx>
        <c:axId val="8333220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9344"/>
        <c:crosses val="autoZero"/>
        <c:auto val="1"/>
        <c:lblOffset val="100"/>
        <c:baseTimeUnit val="months"/>
      </c:dateAx>
      <c:valAx>
        <c:axId val="83331934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2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Florencia!$F$4:$T$4</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Florencia!$F$5:$T$5</c:f>
              <c:numCache>
                <c:formatCode>0.0</c:formatCode>
                <c:ptCount val="15"/>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pt idx="12">
                  <c:v>1008.82</c:v>
                </c:pt>
                <c:pt idx="13">
                  <c:v>1002.24</c:v>
                </c:pt>
                <c:pt idx="14">
                  <c:v>1010.34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Florencia!$F$4:$T$4</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Florencia!$F$6:$T$6</c:f>
              <c:numCache>
                <c:formatCode>0.0</c:formatCode>
                <c:ptCount val="15"/>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pt idx="12">
                  <c:v>1578.87</c:v>
                </c:pt>
                <c:pt idx="13">
                  <c:v>1779.41</c:v>
                </c:pt>
                <c:pt idx="14">
                  <c:v>1615.11</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Florencia!$F$4:$T$4</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Florencia!$F$7:$T$7</c:f>
              <c:numCache>
                <c:formatCode>0.0</c:formatCode>
                <c:ptCount val="15"/>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pt idx="12">
                  <c:v>995.55</c:v>
                </c:pt>
                <c:pt idx="13">
                  <c:v>1003.05</c:v>
                </c:pt>
                <c:pt idx="14">
                  <c:v>1005.88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833319736"/>
        <c:axId val="833324832"/>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Florencia!$F$4:$T$4</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Florencia!$F$8:$T$8</c:f>
              <c:numCache>
                <c:formatCode>0.0</c:formatCode>
                <c:ptCount val="15"/>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pt idx="13">
                  <c:v>3805.44</c:v>
                </c:pt>
                <c:pt idx="14">
                  <c:v>3648.51</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833319736"/>
        <c:axId val="833324832"/>
      </c:lineChart>
      <c:dateAx>
        <c:axId val="8333197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4832"/>
        <c:crosses val="autoZero"/>
        <c:auto val="1"/>
        <c:lblOffset val="100"/>
        <c:baseTimeUnit val="months"/>
      </c:dateAx>
      <c:valAx>
        <c:axId val="8333248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9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Florencia!$F$12:$T$12</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Florencia!$F$13:$T$13</c:f>
              <c:numCache>
                <c:formatCode>0.0</c:formatCode>
                <c:ptCount val="15"/>
                <c:pt idx="0">
                  <c:v>1348.44</c:v>
                </c:pt>
                <c:pt idx="1">
                  <c:v>1390.28</c:v>
                </c:pt>
                <c:pt idx="2">
                  <c:v>1400.42</c:v>
                </c:pt>
                <c:pt idx="3">
                  <c:v>1410.99</c:v>
                </c:pt>
                <c:pt idx="4">
                  <c:v>1458.78</c:v>
                </c:pt>
                <c:pt idx="5">
                  <c:v>1484.64</c:v>
                </c:pt>
                <c:pt idx="6">
                  <c:v>1556.75</c:v>
                </c:pt>
                <c:pt idx="7">
                  <c:v>1573.28</c:v>
                </c:pt>
                <c:pt idx="8">
                  <c:v>1585.35</c:v>
                </c:pt>
                <c:pt idx="9">
                  <c:v>1586.86</c:v>
                </c:pt>
                <c:pt idx="10">
                  <c:v>1592.9</c:v>
                </c:pt>
                <c:pt idx="11">
                  <c:v>1600.9</c:v>
                </c:pt>
                <c:pt idx="12">
                  <c:v>1612.14</c:v>
                </c:pt>
                <c:pt idx="13">
                  <c:v>1642.77</c:v>
                </c:pt>
                <c:pt idx="14">
                  <c:v>1647.01</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Florencia!$F$12:$T$12</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Florencia!$F$14:$T$14</c:f>
              <c:numCache>
                <c:formatCode>0.0</c:formatCode>
                <c:ptCount val="15"/>
                <c:pt idx="0">
                  <c:v>1696.41</c:v>
                </c:pt>
                <c:pt idx="1">
                  <c:v>1750.02</c:v>
                </c:pt>
                <c:pt idx="2">
                  <c:v>1762.52</c:v>
                </c:pt>
                <c:pt idx="3">
                  <c:v>1776</c:v>
                </c:pt>
                <c:pt idx="4">
                  <c:v>1836</c:v>
                </c:pt>
                <c:pt idx="5">
                  <c:v>1868.8</c:v>
                </c:pt>
                <c:pt idx="6">
                  <c:v>1959.18</c:v>
                </c:pt>
                <c:pt idx="7">
                  <c:v>1979.65</c:v>
                </c:pt>
                <c:pt idx="8">
                  <c:v>1995.07</c:v>
                </c:pt>
                <c:pt idx="9">
                  <c:v>1997.09</c:v>
                </c:pt>
                <c:pt idx="10">
                  <c:v>2003.01</c:v>
                </c:pt>
                <c:pt idx="11">
                  <c:v>2012.86</c:v>
                </c:pt>
                <c:pt idx="12">
                  <c:v>2027.25</c:v>
                </c:pt>
                <c:pt idx="13">
                  <c:v>2064.5300000000002</c:v>
                </c:pt>
                <c:pt idx="14">
                  <c:v>2069.85</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Florencia!$F$12:$T$12</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Florencia!$F$15:$T$15</c:f>
              <c:numCache>
                <c:formatCode>0.0</c:formatCode>
                <c:ptCount val="15"/>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pt idx="13">
                  <c:v>3805.44</c:v>
                </c:pt>
                <c:pt idx="14">
                  <c:v>3648.51</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Florencia!$F$12:$T$12</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Florencia!$F$16:$T$16</c:f>
              <c:numCache>
                <c:formatCode>0.0</c:formatCode>
                <c:ptCount val="15"/>
                <c:pt idx="0">
                  <c:v>3575.1840000000002</c:v>
                </c:pt>
                <c:pt idx="1">
                  <c:v>3849.7439999999997</c:v>
                </c:pt>
                <c:pt idx="2">
                  <c:v>3823.08</c:v>
                </c:pt>
                <c:pt idx="3">
                  <c:v>3851.9159999999997</c:v>
                </c:pt>
                <c:pt idx="4">
                  <c:v>4038.5879999999997</c:v>
                </c:pt>
                <c:pt idx="5">
                  <c:v>4077.9120000000003</c:v>
                </c:pt>
                <c:pt idx="6">
                  <c:v>4315.32</c:v>
                </c:pt>
                <c:pt idx="7">
                  <c:v>4290.2640000000001</c:v>
                </c:pt>
                <c:pt idx="8">
                  <c:v>4099.9800000000005</c:v>
                </c:pt>
                <c:pt idx="9">
                  <c:v>3979.884</c:v>
                </c:pt>
                <c:pt idx="10">
                  <c:v>4427.7719999999999</c:v>
                </c:pt>
                <c:pt idx="11">
                  <c:v>3469.5095999999999</c:v>
                </c:pt>
                <c:pt idx="12">
                  <c:v>3675.6618000000003</c:v>
                </c:pt>
                <c:pt idx="13">
                  <c:v>4566.5280000000002</c:v>
                </c:pt>
                <c:pt idx="14">
                  <c:v>4378.2120000000004</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833315424"/>
        <c:axId val="833313856"/>
      </c:barChart>
      <c:dateAx>
        <c:axId val="833315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3856"/>
        <c:crosses val="autoZero"/>
        <c:auto val="1"/>
        <c:lblOffset val="100"/>
        <c:baseTimeUnit val="months"/>
      </c:dateAx>
      <c:valAx>
        <c:axId val="833313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5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Pereira!$F$5:$R$5</c:f>
              <c:numCache>
                <c:formatCode>0.0</c:formatCode>
                <c:ptCount val="13"/>
                <c:pt idx="0">
                  <c:v>1306.98</c:v>
                </c:pt>
                <c:pt idx="1">
                  <c:v>1280.49</c:v>
                </c:pt>
                <c:pt idx="2">
                  <c:v>1442</c:v>
                </c:pt>
                <c:pt idx="3">
                  <c:v>1399.3417400000001</c:v>
                </c:pt>
                <c:pt idx="4">
                  <c:v>1480.39</c:v>
                </c:pt>
                <c:pt idx="5">
                  <c:v>1480.39</c:v>
                </c:pt>
                <c:pt idx="6">
                  <c:v>1446.34653</c:v>
                </c:pt>
                <c:pt idx="7">
                  <c:v>1503.75</c:v>
                </c:pt>
                <c:pt idx="8">
                  <c:v>1167.84988</c:v>
                </c:pt>
                <c:pt idx="9">
                  <c:v>1204.53334</c:v>
                </c:pt>
                <c:pt idx="10">
                  <c:v>1303.57105</c:v>
                </c:pt>
                <c:pt idx="11">
                  <c:v>1266.8278600000001</c:v>
                </c:pt>
                <c:pt idx="12">
                  <c:v>1266.8278600000001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Pereira!$F$6:$R$6</c:f>
              <c:numCache>
                <c:formatCode>0.0</c:formatCode>
                <c:ptCount val="13"/>
                <c:pt idx="0">
                  <c:v>510.84</c:v>
                </c:pt>
                <c:pt idx="1">
                  <c:v>513.98</c:v>
                </c:pt>
                <c:pt idx="2">
                  <c:v>479.72</c:v>
                </c:pt>
                <c:pt idx="3">
                  <c:v>568.80488000000003</c:v>
                </c:pt>
                <c:pt idx="4">
                  <c:v>652.25</c:v>
                </c:pt>
                <c:pt idx="5">
                  <c:v>652.25</c:v>
                </c:pt>
                <c:pt idx="6">
                  <c:v>595.78170999999998</c:v>
                </c:pt>
                <c:pt idx="7">
                  <c:v>546.73099999999999</c:v>
                </c:pt>
                <c:pt idx="8">
                  <c:v>576.06700000000001</c:v>
                </c:pt>
                <c:pt idx="9">
                  <c:v>705.12288000000001</c:v>
                </c:pt>
                <c:pt idx="10">
                  <c:v>598.27484000000004</c:v>
                </c:pt>
                <c:pt idx="11">
                  <c:v>616.19722000000002</c:v>
                </c:pt>
                <c:pt idx="12">
                  <c:v>616.19722000000002</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Pereira!$F$7:$R$7</c:f>
              <c:numCache>
                <c:formatCode>0.0</c:formatCode>
                <c:ptCount val="13"/>
                <c:pt idx="0">
                  <c:v>396.6</c:v>
                </c:pt>
                <c:pt idx="1">
                  <c:v>396.6</c:v>
                </c:pt>
                <c:pt idx="2">
                  <c:v>448.63</c:v>
                </c:pt>
                <c:pt idx="3">
                  <c:v>448.63537000000002</c:v>
                </c:pt>
                <c:pt idx="4">
                  <c:v>448.63537000000002</c:v>
                </c:pt>
                <c:pt idx="5">
                  <c:v>448.63537000000002</c:v>
                </c:pt>
                <c:pt idx="6">
                  <c:v>448.63537000000002</c:v>
                </c:pt>
                <c:pt idx="7">
                  <c:v>448.63499999999999</c:v>
                </c:pt>
                <c:pt idx="8">
                  <c:v>448.63537000000002</c:v>
                </c:pt>
                <c:pt idx="9">
                  <c:v>448.63537000000002</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833320128"/>
        <c:axId val="83332052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Pereira!$F$8:$R$8</c:f>
              <c:numCache>
                <c:formatCode>0.0</c:formatCode>
                <c:ptCount val="13"/>
                <c:pt idx="0">
                  <c:v>2318.8000000000002</c:v>
                </c:pt>
                <c:pt idx="1">
                  <c:v>2297.1799999999998</c:v>
                </c:pt>
                <c:pt idx="2">
                  <c:v>2485</c:v>
                </c:pt>
                <c:pt idx="3">
                  <c:v>2531</c:v>
                </c:pt>
                <c:pt idx="4">
                  <c:v>2701.57</c:v>
                </c:pt>
                <c:pt idx="5">
                  <c:v>2701.57</c:v>
                </c:pt>
                <c:pt idx="6">
                  <c:v>2603.83</c:v>
                </c:pt>
                <c:pt idx="7">
                  <c:v>2610.15</c:v>
                </c:pt>
                <c:pt idx="8">
                  <c:v>2281.7531100000001</c:v>
                </c:pt>
                <c:pt idx="9">
                  <c:v>2451.1163000000001</c:v>
                </c:pt>
                <c:pt idx="10">
                  <c:v>2447.7030800000002</c:v>
                </c:pt>
                <c:pt idx="11">
                  <c:v>2427.1743000000001</c:v>
                </c:pt>
                <c:pt idx="12">
                  <c:v>2427.1743000000001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833320128"/>
        <c:axId val="833320520"/>
      </c:lineChart>
      <c:catAx>
        <c:axId val="8333201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0520"/>
        <c:crosses val="autoZero"/>
        <c:auto val="0"/>
        <c:lblAlgn val="ctr"/>
        <c:lblOffset val="100"/>
        <c:noMultiLvlLbl val="1"/>
      </c:catAx>
      <c:valAx>
        <c:axId val="8333205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Pereira!$F$13:$R$13</c:f>
              <c:numCache>
                <c:formatCode>0.0</c:formatCode>
                <c:ptCount val="13"/>
                <c:pt idx="0">
                  <c:v>1048.08</c:v>
                </c:pt>
                <c:pt idx="1">
                  <c:v>1056.1400000000001</c:v>
                </c:pt>
                <c:pt idx="2">
                  <c:v>1116.5999999999999</c:v>
                </c:pt>
                <c:pt idx="3">
                  <c:v>1143.48</c:v>
                </c:pt>
                <c:pt idx="4">
                  <c:v>1211.6600000000001</c:v>
                </c:pt>
                <c:pt idx="5">
                  <c:v>1211.6600000000001</c:v>
                </c:pt>
                <c:pt idx="6">
                  <c:v>1233.96</c:v>
                </c:pt>
                <c:pt idx="7">
                  <c:v>1239.3499999999999</c:v>
                </c:pt>
                <c:pt idx="8">
                  <c:v>1243.07</c:v>
                </c:pt>
                <c:pt idx="9">
                  <c:v>1249.3</c:v>
                </c:pt>
                <c:pt idx="10">
                  <c:v>1258.03</c:v>
                </c:pt>
                <c:pt idx="11">
                  <c:v>1264.72</c:v>
                </c:pt>
                <c:pt idx="12">
                  <c:v>1264.72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Pereira!$F$14:$R$14</c:f>
              <c:numCache>
                <c:formatCode>0.0</c:formatCode>
                <c:ptCount val="13"/>
                <c:pt idx="0">
                  <c:v>1315.96</c:v>
                </c:pt>
                <c:pt idx="1">
                  <c:v>1326.08</c:v>
                </c:pt>
                <c:pt idx="2">
                  <c:v>1402.33</c:v>
                </c:pt>
                <c:pt idx="3">
                  <c:v>1435.53</c:v>
                </c:pt>
                <c:pt idx="4">
                  <c:v>1522.37</c:v>
                </c:pt>
                <c:pt idx="5">
                  <c:v>1522.37</c:v>
                </c:pt>
                <c:pt idx="6">
                  <c:v>1550.39</c:v>
                </c:pt>
                <c:pt idx="7">
                  <c:v>1557.16</c:v>
                </c:pt>
                <c:pt idx="8">
                  <c:v>1561.83</c:v>
                </c:pt>
                <c:pt idx="9">
                  <c:v>1569.65</c:v>
                </c:pt>
                <c:pt idx="10">
                  <c:v>1580.63</c:v>
                </c:pt>
                <c:pt idx="11">
                  <c:v>1589.03</c:v>
                </c:pt>
                <c:pt idx="12">
                  <c:v>1589.03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Pereira!$F$15:$R$15</c:f>
              <c:numCache>
                <c:formatCode>0.0</c:formatCode>
                <c:ptCount val="13"/>
                <c:pt idx="0">
                  <c:v>2318.8000000000002</c:v>
                </c:pt>
                <c:pt idx="1">
                  <c:v>2297.1799999999998</c:v>
                </c:pt>
                <c:pt idx="2">
                  <c:v>2485</c:v>
                </c:pt>
                <c:pt idx="3">
                  <c:v>2531</c:v>
                </c:pt>
                <c:pt idx="4">
                  <c:v>2701.57</c:v>
                </c:pt>
                <c:pt idx="5">
                  <c:v>2701.57</c:v>
                </c:pt>
                <c:pt idx="6">
                  <c:v>2603.83</c:v>
                </c:pt>
                <c:pt idx="7">
                  <c:v>2610.15</c:v>
                </c:pt>
                <c:pt idx="8">
                  <c:v>2281.7531100000001</c:v>
                </c:pt>
                <c:pt idx="9">
                  <c:v>2451.1163000000001</c:v>
                </c:pt>
                <c:pt idx="10">
                  <c:v>2447.7030800000002</c:v>
                </c:pt>
                <c:pt idx="11">
                  <c:v>2427.1743000000001</c:v>
                </c:pt>
                <c:pt idx="12">
                  <c:v>2427.1743000000001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Pereira!$F$16:$R$16</c:f>
              <c:numCache>
                <c:formatCode>0.0</c:formatCode>
                <c:ptCount val="13"/>
                <c:pt idx="0">
                  <c:v>2782.56</c:v>
                </c:pt>
                <c:pt idx="1">
                  <c:v>2756.6159999999995</c:v>
                </c:pt>
                <c:pt idx="2">
                  <c:v>2982</c:v>
                </c:pt>
                <c:pt idx="3">
                  <c:v>3037.2</c:v>
                </c:pt>
                <c:pt idx="4">
                  <c:v>3241.884</c:v>
                </c:pt>
                <c:pt idx="5">
                  <c:v>3241.884</c:v>
                </c:pt>
                <c:pt idx="6">
                  <c:v>3124.596</c:v>
                </c:pt>
                <c:pt idx="7">
                  <c:v>3132.18</c:v>
                </c:pt>
                <c:pt idx="8">
                  <c:v>2738.103732</c:v>
                </c:pt>
                <c:pt idx="9">
                  <c:v>2941.3395599999999</c:v>
                </c:pt>
                <c:pt idx="10">
                  <c:v>2937.243696</c:v>
                </c:pt>
                <c:pt idx="11">
                  <c:v>2912.60916</c:v>
                </c:pt>
                <c:pt idx="12">
                  <c:v>2912.60916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833316208"/>
        <c:axId val="833316992"/>
      </c:barChart>
      <c:dateAx>
        <c:axId val="83331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6992"/>
        <c:crosses val="autoZero"/>
        <c:auto val="1"/>
        <c:lblOffset val="100"/>
        <c:baseTimeUnit val="months"/>
      </c:dateAx>
      <c:valAx>
        <c:axId val="8333169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6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Riohacha!$F$5:$R$5</c:f>
              <c:numCache>
                <c:formatCode>0.0</c:formatCode>
                <c:ptCount val="13"/>
                <c:pt idx="0">
                  <c:v>1212</c:v>
                </c:pt>
                <c:pt idx="1">
                  <c:v>1212</c:v>
                </c:pt>
                <c:pt idx="2">
                  <c:v>1348</c:v>
                </c:pt>
                <c:pt idx="3">
                  <c:v>1307.53</c:v>
                </c:pt>
                <c:pt idx="4">
                  <c:v>1281.0999999999999</c:v>
                </c:pt>
                <c:pt idx="5">
                  <c:v>1264.6300000000001</c:v>
                </c:pt>
                <c:pt idx="6">
                  <c:v>1325.54</c:v>
                </c:pt>
                <c:pt idx="7">
                  <c:v>1332.29</c:v>
                </c:pt>
                <c:pt idx="8">
                  <c:v>1213.8800000000001</c:v>
                </c:pt>
                <c:pt idx="9">
                  <c:v>1144.92</c:v>
                </c:pt>
                <c:pt idx="10">
                  <c:v>1176</c:v>
                </c:pt>
                <c:pt idx="11">
                  <c:v>1213</c:v>
                </c:pt>
                <c:pt idx="12">
                  <c:v>1251.77</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Riohacha!$F$6:$R$6</c:f>
              <c:numCache>
                <c:formatCode>0.0</c:formatCode>
                <c:ptCount val="13"/>
                <c:pt idx="0">
                  <c:v>352</c:v>
                </c:pt>
                <c:pt idx="1">
                  <c:v>352</c:v>
                </c:pt>
                <c:pt idx="2">
                  <c:v>310.95</c:v>
                </c:pt>
                <c:pt idx="3">
                  <c:v>371.84</c:v>
                </c:pt>
                <c:pt idx="4">
                  <c:v>351.77</c:v>
                </c:pt>
                <c:pt idx="5">
                  <c:v>356.99</c:v>
                </c:pt>
                <c:pt idx="6">
                  <c:v>372.19</c:v>
                </c:pt>
                <c:pt idx="7">
                  <c:v>385.86</c:v>
                </c:pt>
                <c:pt idx="8">
                  <c:v>358.06</c:v>
                </c:pt>
                <c:pt idx="9">
                  <c:v>359.17</c:v>
                </c:pt>
                <c:pt idx="10">
                  <c:v>372</c:v>
                </c:pt>
                <c:pt idx="11">
                  <c:v>385</c:v>
                </c:pt>
                <c:pt idx="12">
                  <c:v>397.64</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Riohacha!$F$7:$R$7</c:f>
              <c:numCache>
                <c:formatCode>0.0</c:formatCode>
                <c:ptCount val="13"/>
                <c:pt idx="0">
                  <c:v>858</c:v>
                </c:pt>
                <c:pt idx="1">
                  <c:v>858</c:v>
                </c:pt>
                <c:pt idx="2">
                  <c:v>871</c:v>
                </c:pt>
                <c:pt idx="3">
                  <c:v>885</c:v>
                </c:pt>
                <c:pt idx="4">
                  <c:v>901</c:v>
                </c:pt>
                <c:pt idx="5">
                  <c:v>902</c:v>
                </c:pt>
                <c:pt idx="6">
                  <c:v>900</c:v>
                </c:pt>
                <c:pt idx="7">
                  <c:v>897</c:v>
                </c:pt>
                <c:pt idx="8">
                  <c:v>893</c:v>
                </c:pt>
                <c:pt idx="9">
                  <c:v>890</c:v>
                </c:pt>
                <c:pt idx="10">
                  <c:v>899</c:v>
                </c:pt>
                <c:pt idx="11">
                  <c:v>907</c:v>
                </c:pt>
                <c:pt idx="12">
                  <c:v>907</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833317384"/>
        <c:axId val="833322480"/>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Riohacha!$F$8:$R$8</c:f>
              <c:numCache>
                <c:formatCode>0.0</c:formatCode>
                <c:ptCount val="13"/>
                <c:pt idx="0">
                  <c:v>2461.9699999999998</c:v>
                </c:pt>
                <c:pt idx="1">
                  <c:v>2461.9699999999998</c:v>
                </c:pt>
                <c:pt idx="2">
                  <c:v>2586.67</c:v>
                </c:pt>
                <c:pt idx="3">
                  <c:v>2623.2</c:v>
                </c:pt>
                <c:pt idx="4">
                  <c:v>2590.7399999999998</c:v>
                </c:pt>
                <c:pt idx="5">
                  <c:v>2580.0500000000002</c:v>
                </c:pt>
                <c:pt idx="6">
                  <c:v>2656.89</c:v>
                </c:pt>
                <c:pt idx="7">
                  <c:v>2673.91</c:v>
                </c:pt>
                <c:pt idx="8">
                  <c:v>2506.8000000000002</c:v>
                </c:pt>
                <c:pt idx="9">
                  <c:v>2436.6</c:v>
                </c:pt>
                <c:pt idx="10">
                  <c:v>2481.1</c:v>
                </c:pt>
                <c:pt idx="11">
                  <c:v>2546.63</c:v>
                </c:pt>
                <c:pt idx="12">
                  <c:v>2601.21</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833317384"/>
        <c:axId val="833322480"/>
      </c:lineChart>
      <c:dateAx>
        <c:axId val="8333173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2480"/>
        <c:crosses val="autoZero"/>
        <c:auto val="1"/>
        <c:lblOffset val="100"/>
        <c:baseTimeUnit val="months"/>
      </c:dateAx>
      <c:valAx>
        <c:axId val="833322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7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Macro'!$B$49:$B$83</c:f>
              <c:numCache>
                <c:formatCode>mmm\-yy</c:formatCode>
                <c:ptCount val="3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numCache>
            </c:numRef>
          </c:cat>
          <c:val>
            <c:numRef>
              <c:f>'Variables Macro'!$D$49:$D$83</c:f>
              <c:numCache>
                <c:formatCode>0</c:formatCode>
                <c:ptCount val="35"/>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pt idx="31">
                  <c:v>175.6</c:v>
                </c:pt>
                <c:pt idx="32">
                  <c:v>177.12</c:v>
                </c:pt>
                <c:pt idx="33">
                  <c:v>177.43</c:v>
                </c:pt>
                <c:pt idx="34">
                  <c:v>176.2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833286808"/>
        <c:axId val="833280536"/>
      </c:barChart>
      <c:dateAx>
        <c:axId val="833286808"/>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0536"/>
        <c:crosses val="autoZero"/>
        <c:auto val="1"/>
        <c:lblOffset val="100"/>
        <c:baseTimeUnit val="months"/>
      </c:dateAx>
      <c:valAx>
        <c:axId val="83328053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6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Riohacha!$F$13:$R$13</c:f>
              <c:numCache>
                <c:formatCode>0.0</c:formatCode>
                <c:ptCount val="13"/>
                <c:pt idx="0">
                  <c:v>1077.8</c:v>
                </c:pt>
                <c:pt idx="1">
                  <c:v>1077.8</c:v>
                </c:pt>
                <c:pt idx="2">
                  <c:v>0</c:v>
                </c:pt>
                <c:pt idx="3">
                  <c:v>0</c:v>
                </c:pt>
                <c:pt idx="4">
                  <c:v>0</c:v>
                </c:pt>
                <c:pt idx="5">
                  <c:v>0</c:v>
                </c:pt>
                <c:pt idx="6">
                  <c:v>0</c:v>
                </c:pt>
                <c:pt idx="7">
                  <c:v>1169.58</c:v>
                </c:pt>
                <c:pt idx="8">
                  <c:v>1106</c:v>
                </c:pt>
                <c:pt idx="9">
                  <c:v>1077.22</c:v>
                </c:pt>
                <c:pt idx="10">
                  <c:v>1096.44</c:v>
                </c:pt>
                <c:pt idx="11">
                  <c:v>1125.72</c:v>
                </c:pt>
                <c:pt idx="12">
                  <c:v>1142.78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Riohacha!$F$14:$R$14</c:f>
              <c:numCache>
                <c:formatCode>0.0</c:formatCode>
                <c:ptCount val="13"/>
                <c:pt idx="0">
                  <c:v>1346.96</c:v>
                </c:pt>
                <c:pt idx="1">
                  <c:v>1346.96</c:v>
                </c:pt>
                <c:pt idx="2">
                  <c:v>0</c:v>
                </c:pt>
                <c:pt idx="3">
                  <c:v>0</c:v>
                </c:pt>
                <c:pt idx="4">
                  <c:v>0</c:v>
                </c:pt>
                <c:pt idx="5">
                  <c:v>0</c:v>
                </c:pt>
                <c:pt idx="6">
                  <c:v>0</c:v>
                </c:pt>
                <c:pt idx="7">
                  <c:v>1461.63</c:v>
                </c:pt>
                <c:pt idx="8">
                  <c:v>1382.28</c:v>
                </c:pt>
                <c:pt idx="9">
                  <c:v>1345.91</c:v>
                </c:pt>
                <c:pt idx="10">
                  <c:v>1370.32</c:v>
                </c:pt>
                <c:pt idx="11">
                  <c:v>1407.25</c:v>
                </c:pt>
                <c:pt idx="12">
                  <c:v>1427.17</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Riohacha!$F$15:$R$15</c:f>
              <c:numCache>
                <c:formatCode>0.0</c:formatCode>
                <c:ptCount val="13"/>
                <c:pt idx="0">
                  <c:v>2461.9699999999998</c:v>
                </c:pt>
                <c:pt idx="1">
                  <c:v>2461.9699999999998</c:v>
                </c:pt>
                <c:pt idx="2">
                  <c:v>2586.67</c:v>
                </c:pt>
                <c:pt idx="3">
                  <c:v>2623.2</c:v>
                </c:pt>
                <c:pt idx="4">
                  <c:v>2590.7399999999998</c:v>
                </c:pt>
                <c:pt idx="5">
                  <c:v>2580.0500000000002</c:v>
                </c:pt>
                <c:pt idx="6">
                  <c:v>2656.89</c:v>
                </c:pt>
                <c:pt idx="7">
                  <c:v>2673.91</c:v>
                </c:pt>
                <c:pt idx="8">
                  <c:v>2506.8000000000002</c:v>
                </c:pt>
                <c:pt idx="9">
                  <c:v>2436.6</c:v>
                </c:pt>
                <c:pt idx="10">
                  <c:v>2481.1</c:v>
                </c:pt>
                <c:pt idx="11">
                  <c:v>2546.63</c:v>
                </c:pt>
                <c:pt idx="12">
                  <c:v>2601.21</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Riohacha!$F$16:$R$16</c:f>
              <c:numCache>
                <c:formatCode>0.0</c:formatCode>
                <c:ptCount val="13"/>
                <c:pt idx="0">
                  <c:v>2954.3639999999996</c:v>
                </c:pt>
                <c:pt idx="1">
                  <c:v>2461.9699999999998</c:v>
                </c:pt>
                <c:pt idx="2">
                  <c:v>3104.0039999999999</c:v>
                </c:pt>
                <c:pt idx="3">
                  <c:v>3147.8399999999997</c:v>
                </c:pt>
                <c:pt idx="4">
                  <c:v>3108.8879999999995</c:v>
                </c:pt>
                <c:pt idx="5">
                  <c:v>3096.06</c:v>
                </c:pt>
                <c:pt idx="6">
                  <c:v>3188.2679999999996</c:v>
                </c:pt>
                <c:pt idx="7">
                  <c:v>3208.6919999999996</c:v>
                </c:pt>
                <c:pt idx="8">
                  <c:v>3008.1600000000003</c:v>
                </c:pt>
                <c:pt idx="9">
                  <c:v>2923.9199999999996</c:v>
                </c:pt>
                <c:pt idx="10">
                  <c:v>2977.3199999999997</c:v>
                </c:pt>
                <c:pt idx="11">
                  <c:v>3055.9560000000001</c:v>
                </c:pt>
                <c:pt idx="12">
                  <c:v>3121.4519999999998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833314640"/>
        <c:axId val="833320912"/>
      </c:barChart>
      <c:dateAx>
        <c:axId val="8333146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0912"/>
        <c:crosses val="autoZero"/>
        <c:auto val="1"/>
        <c:lblOffset val="100"/>
        <c:baseTimeUnit val="months"/>
      </c:dateAx>
      <c:valAx>
        <c:axId val="833320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4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Guaviare'!$F$5:$R$5</c:f>
              <c:numCache>
                <c:formatCode>0.0</c:formatCode>
                <c:ptCount val="13"/>
                <c:pt idx="0">
                  <c:v>1084.79</c:v>
                </c:pt>
                <c:pt idx="1">
                  <c:v>1167.54</c:v>
                </c:pt>
                <c:pt idx="2">
                  <c:v>1311.57</c:v>
                </c:pt>
                <c:pt idx="3">
                  <c:v>1293.5899999999999</c:v>
                </c:pt>
                <c:pt idx="4">
                  <c:v>1346.83</c:v>
                </c:pt>
                <c:pt idx="5">
                  <c:v>1311.89</c:v>
                </c:pt>
                <c:pt idx="6">
                  <c:v>1354.14</c:v>
                </c:pt>
                <c:pt idx="7">
                  <c:v>1266.52</c:v>
                </c:pt>
                <c:pt idx="8">
                  <c:v>1173.9100000000001</c:v>
                </c:pt>
                <c:pt idx="9">
                  <c:v>1113.3800000000001</c:v>
                </c:pt>
                <c:pt idx="10">
                  <c:v>1110.42</c:v>
                </c:pt>
                <c:pt idx="11">
                  <c:v>1112.24</c:v>
                </c:pt>
                <c:pt idx="12">
                  <c:v>1127.7</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Guaviare'!$F$6:$R$6</c:f>
              <c:numCache>
                <c:formatCode>0.0</c:formatCode>
                <c:ptCount val="13"/>
                <c:pt idx="0">
                  <c:v>2006.14</c:v>
                </c:pt>
                <c:pt idx="1">
                  <c:v>2150.64</c:v>
                </c:pt>
                <c:pt idx="2">
                  <c:v>2362.0100000000002</c:v>
                </c:pt>
                <c:pt idx="3">
                  <c:v>2412.88</c:v>
                </c:pt>
                <c:pt idx="4">
                  <c:v>2460.3200000000002</c:v>
                </c:pt>
                <c:pt idx="5">
                  <c:v>2517.58</c:v>
                </c:pt>
                <c:pt idx="6">
                  <c:v>2473.7600000000002</c:v>
                </c:pt>
                <c:pt idx="7">
                  <c:v>2392.2399999999998</c:v>
                </c:pt>
                <c:pt idx="8">
                  <c:v>2415.98</c:v>
                </c:pt>
                <c:pt idx="9">
                  <c:v>2375.96</c:v>
                </c:pt>
                <c:pt idx="10">
                  <c:v>2307.98</c:v>
                </c:pt>
                <c:pt idx="11">
                  <c:v>2433.8000000000002</c:v>
                </c:pt>
                <c:pt idx="12">
                  <c:v>2391.33</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Guaviare'!$F$7:$R$7</c:f>
              <c:numCache>
                <c:formatCode>0.0</c:formatCode>
                <c:ptCount val="13"/>
                <c:pt idx="0">
                  <c:v>421.15</c:v>
                </c:pt>
                <c:pt idx="1">
                  <c:v>428.78</c:v>
                </c:pt>
                <c:pt idx="2">
                  <c:v>427.02</c:v>
                </c:pt>
                <c:pt idx="3">
                  <c:v>432.47</c:v>
                </c:pt>
                <c:pt idx="4">
                  <c:v>438.26</c:v>
                </c:pt>
                <c:pt idx="5">
                  <c:v>438.54</c:v>
                </c:pt>
                <c:pt idx="6">
                  <c:v>433.72</c:v>
                </c:pt>
                <c:pt idx="7">
                  <c:v>428.13</c:v>
                </c:pt>
                <c:pt idx="8">
                  <c:v>419.29</c:v>
                </c:pt>
                <c:pt idx="9">
                  <c:v>414.65</c:v>
                </c:pt>
                <c:pt idx="10">
                  <c:v>420.53</c:v>
                </c:pt>
                <c:pt idx="11">
                  <c:v>423.16</c:v>
                </c:pt>
                <c:pt idx="12">
                  <c:v>410</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833324048"/>
        <c:axId val="833312680"/>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3496.7</c:v>
                </c:pt>
                <c:pt idx="1">
                  <c:v>3725.2</c:v>
                </c:pt>
                <c:pt idx="2">
                  <c:v>4077.6</c:v>
                </c:pt>
                <c:pt idx="3">
                  <c:v>4135.24</c:v>
                </c:pt>
                <c:pt idx="4">
                  <c:v>4250.37</c:v>
                </c:pt>
                <c:pt idx="5">
                  <c:v>4273.76</c:v>
                </c:pt>
                <c:pt idx="6">
                  <c:v>4279.7</c:v>
                </c:pt>
                <c:pt idx="7">
                  <c:v>4098.6400000000003</c:v>
                </c:pt>
                <c:pt idx="8">
                  <c:v>4008.82</c:v>
                </c:pt>
                <c:pt idx="9">
                  <c:v>3914.14</c:v>
                </c:pt>
                <c:pt idx="10">
                  <c:v>3860.26</c:v>
                </c:pt>
                <c:pt idx="11">
                  <c:v>4003.57</c:v>
                </c:pt>
                <c:pt idx="12">
                  <c:v>3959.2</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833324048"/>
        <c:axId val="833312680"/>
      </c:lineChart>
      <c:dateAx>
        <c:axId val="833324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2680"/>
        <c:crosses val="autoZero"/>
        <c:auto val="1"/>
        <c:lblOffset val="100"/>
        <c:baseTimeUnit val="months"/>
      </c:dateAx>
      <c:valAx>
        <c:axId val="833312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Guaviare'!$F$13:$R$13</c:f>
              <c:numCache>
                <c:formatCode>0.0</c:formatCode>
                <c:ptCount val="13"/>
                <c:pt idx="0">
                  <c:v>1714.74</c:v>
                </c:pt>
                <c:pt idx="1">
                  <c:v>1763.93</c:v>
                </c:pt>
                <c:pt idx="2">
                  <c:v>1916.75</c:v>
                </c:pt>
                <c:pt idx="3">
                  <c:v>1951.54</c:v>
                </c:pt>
                <c:pt idx="4">
                  <c:v>1984.02</c:v>
                </c:pt>
                <c:pt idx="5">
                  <c:v>2005.09</c:v>
                </c:pt>
                <c:pt idx="6">
                  <c:v>2020.1</c:v>
                </c:pt>
                <c:pt idx="7">
                  <c:v>2028.44</c:v>
                </c:pt>
                <c:pt idx="8">
                  <c:v>2034.66</c:v>
                </c:pt>
                <c:pt idx="9">
                  <c:v>2044.67</c:v>
                </c:pt>
                <c:pt idx="10">
                  <c:v>2059.0700000000002</c:v>
                </c:pt>
                <c:pt idx="11">
                  <c:v>2063.4699999999998</c:v>
                </c:pt>
                <c:pt idx="12">
                  <c:v>2068.62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Guaviare'!$F$14:$R$14</c:f>
              <c:numCache>
                <c:formatCode>0.0</c:formatCode>
                <c:ptCount val="13"/>
                <c:pt idx="0">
                  <c:v>2172.52</c:v>
                </c:pt>
                <c:pt idx="1">
                  <c:v>2235.71</c:v>
                </c:pt>
                <c:pt idx="2">
                  <c:v>2431.2800000000002</c:v>
                </c:pt>
                <c:pt idx="3">
                  <c:v>2475.41</c:v>
                </c:pt>
                <c:pt idx="4">
                  <c:v>2519.25</c:v>
                </c:pt>
                <c:pt idx="5">
                  <c:v>2546.0100000000002</c:v>
                </c:pt>
                <c:pt idx="6">
                  <c:v>2565.0700000000002</c:v>
                </c:pt>
                <c:pt idx="7">
                  <c:v>2575.66</c:v>
                </c:pt>
                <c:pt idx="8">
                  <c:v>2583.5500000000002</c:v>
                </c:pt>
                <c:pt idx="9">
                  <c:v>2596.2600000000002</c:v>
                </c:pt>
                <c:pt idx="10">
                  <c:v>2614.5500000000002</c:v>
                </c:pt>
                <c:pt idx="11">
                  <c:v>2620.13</c:v>
                </c:pt>
                <c:pt idx="12">
                  <c:v>2626.68</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Guaviare'!$F$15:$R$15</c:f>
              <c:numCache>
                <c:formatCode>0.0</c:formatCode>
                <c:ptCount val="13"/>
                <c:pt idx="0">
                  <c:v>3496.7</c:v>
                </c:pt>
                <c:pt idx="1">
                  <c:v>3725.2</c:v>
                </c:pt>
                <c:pt idx="2">
                  <c:v>4077.6</c:v>
                </c:pt>
                <c:pt idx="3">
                  <c:v>4250.37</c:v>
                </c:pt>
                <c:pt idx="4">
                  <c:v>4250.37</c:v>
                </c:pt>
                <c:pt idx="5">
                  <c:v>4273.76</c:v>
                </c:pt>
                <c:pt idx="6">
                  <c:v>4279.7</c:v>
                </c:pt>
                <c:pt idx="7">
                  <c:v>4098.6400000000003</c:v>
                </c:pt>
                <c:pt idx="8">
                  <c:v>4008.82</c:v>
                </c:pt>
                <c:pt idx="9">
                  <c:v>3914.14</c:v>
                </c:pt>
                <c:pt idx="10">
                  <c:v>3860.26</c:v>
                </c:pt>
                <c:pt idx="11">
                  <c:v>4003.57</c:v>
                </c:pt>
                <c:pt idx="12">
                  <c:v>3959.2</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'San José del Guaviare'!$F$16:$R$16</c:f>
              <c:numCache>
                <c:formatCode>0.0</c:formatCode>
                <c:ptCount val="13"/>
                <c:pt idx="0">
                  <c:v>4196.04</c:v>
                </c:pt>
                <c:pt idx="1">
                  <c:v>4470.24</c:v>
                </c:pt>
                <c:pt idx="2">
                  <c:v>4893.12</c:v>
                </c:pt>
                <c:pt idx="3">
                  <c:v>5100.4439999999995</c:v>
                </c:pt>
                <c:pt idx="4">
                  <c:v>5100.4439999999995</c:v>
                </c:pt>
                <c:pt idx="5">
                  <c:v>5128.5119999999997</c:v>
                </c:pt>
                <c:pt idx="6">
                  <c:v>5135.6399999999994</c:v>
                </c:pt>
                <c:pt idx="7">
                  <c:v>4918.3680000000004</c:v>
                </c:pt>
                <c:pt idx="8">
                  <c:v>4810.5839999999998</c:v>
                </c:pt>
                <c:pt idx="9">
                  <c:v>4696.9679999999998</c:v>
                </c:pt>
                <c:pt idx="10">
                  <c:v>4632.3119999999999</c:v>
                </c:pt>
                <c:pt idx="11">
                  <c:v>4804.2840000000006</c:v>
                </c:pt>
                <c:pt idx="12">
                  <c:v>4751.04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833334632"/>
        <c:axId val="833332280"/>
      </c:barChart>
      <c:dateAx>
        <c:axId val="833334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2280"/>
        <c:crosses val="autoZero"/>
        <c:auto val="1"/>
        <c:lblOffset val="100"/>
        <c:baseTimeUnit val="months"/>
      </c:dateAx>
      <c:valAx>
        <c:axId val="833332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4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Sincelejo!$F$5:$R$5</c:f>
              <c:numCache>
                <c:formatCode>0.0</c:formatCode>
                <c:ptCount val="13"/>
                <c:pt idx="0">
                  <c:v>1040.3399999999999</c:v>
                </c:pt>
                <c:pt idx="1">
                  <c:v>1022.62</c:v>
                </c:pt>
                <c:pt idx="2">
                  <c:v>1114.3</c:v>
                </c:pt>
                <c:pt idx="3">
                  <c:v>1093.5</c:v>
                </c:pt>
                <c:pt idx="4">
                  <c:v>1136.5</c:v>
                </c:pt>
                <c:pt idx="5">
                  <c:v>1079.1400000000001</c:v>
                </c:pt>
                <c:pt idx="6">
                  <c:v>1106.33</c:v>
                </c:pt>
                <c:pt idx="7">
                  <c:v>1001.4</c:v>
                </c:pt>
                <c:pt idx="8">
                  <c:v>1001.4</c:v>
                </c:pt>
                <c:pt idx="9">
                  <c:v>922.47</c:v>
                </c:pt>
                <c:pt idx="10">
                  <c:v>957.29</c:v>
                </c:pt>
                <c:pt idx="11">
                  <c:v>952.33</c:v>
                </c:pt>
                <c:pt idx="12">
                  <c:v>969.64</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Sincelejo!$F$6:$R$6</c:f>
              <c:numCache>
                <c:formatCode>0.0</c:formatCode>
                <c:ptCount val="13"/>
                <c:pt idx="0">
                  <c:v>186.54</c:v>
                </c:pt>
                <c:pt idx="1">
                  <c:v>191.17</c:v>
                </c:pt>
                <c:pt idx="2">
                  <c:v>187.05</c:v>
                </c:pt>
                <c:pt idx="3">
                  <c:v>211.55</c:v>
                </c:pt>
                <c:pt idx="4">
                  <c:v>209.16</c:v>
                </c:pt>
                <c:pt idx="5">
                  <c:v>208.7</c:v>
                </c:pt>
                <c:pt idx="6">
                  <c:v>226.94</c:v>
                </c:pt>
                <c:pt idx="7">
                  <c:v>232.37</c:v>
                </c:pt>
                <c:pt idx="8">
                  <c:v>232.37</c:v>
                </c:pt>
                <c:pt idx="9">
                  <c:v>217.36</c:v>
                </c:pt>
                <c:pt idx="10">
                  <c:v>228.69</c:v>
                </c:pt>
                <c:pt idx="11">
                  <c:v>230.03</c:v>
                </c:pt>
                <c:pt idx="12">
                  <c:v>231.88</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Sincelejo!$F$7:$R$7</c:f>
              <c:numCache>
                <c:formatCode>0.0</c:formatCode>
                <c:ptCount val="13"/>
                <c:pt idx="0">
                  <c:v>870.26</c:v>
                </c:pt>
                <c:pt idx="1">
                  <c:v>882.47</c:v>
                </c:pt>
                <c:pt idx="2">
                  <c:v>883.66</c:v>
                </c:pt>
                <c:pt idx="3">
                  <c:v>930.03</c:v>
                </c:pt>
                <c:pt idx="4">
                  <c:v>944.52</c:v>
                </c:pt>
                <c:pt idx="5">
                  <c:v>948.13</c:v>
                </c:pt>
                <c:pt idx="6">
                  <c:v>944.03</c:v>
                </c:pt>
                <c:pt idx="7">
                  <c:v>943.37</c:v>
                </c:pt>
                <c:pt idx="8">
                  <c:v>943.37</c:v>
                </c:pt>
                <c:pt idx="9">
                  <c:v>948.72</c:v>
                </c:pt>
                <c:pt idx="10">
                  <c:v>958.18</c:v>
                </c:pt>
                <c:pt idx="11">
                  <c:v>965.19</c:v>
                </c:pt>
                <c:pt idx="12">
                  <c:v>967.17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833329928"/>
        <c:axId val="833325224"/>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Sincelejo!$F$8:$R$8</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833329928"/>
        <c:axId val="833325224"/>
      </c:lineChart>
      <c:dateAx>
        <c:axId val="833329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5224"/>
        <c:crosses val="autoZero"/>
        <c:auto val="1"/>
        <c:lblOffset val="100"/>
        <c:baseTimeUnit val="months"/>
      </c:dateAx>
      <c:valAx>
        <c:axId val="833325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9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Sincelejo!$F$13:$R$13</c:f>
              <c:numCache>
                <c:formatCode>0.0</c:formatCode>
                <c:ptCount val="13"/>
                <c:pt idx="0">
                  <c:v>962.82</c:v>
                </c:pt>
                <c:pt idx="1">
                  <c:v>970.22</c:v>
                </c:pt>
                <c:pt idx="2">
                  <c:v>1001.38</c:v>
                </c:pt>
                <c:pt idx="3">
                  <c:v>1024.53</c:v>
                </c:pt>
                <c:pt idx="4">
                  <c:v>1049.77</c:v>
                </c:pt>
                <c:pt idx="5">
                  <c:v>1060.8</c:v>
                </c:pt>
                <c:pt idx="6">
                  <c:v>1069.0899999999999</c:v>
                </c:pt>
                <c:pt idx="7">
                  <c:v>1076.98</c:v>
                </c:pt>
                <c:pt idx="8">
                  <c:v>1076.98</c:v>
                </c:pt>
                <c:pt idx="9">
                  <c:v>1082.3699999999999</c:v>
                </c:pt>
                <c:pt idx="10">
                  <c:v>1089.94</c:v>
                </c:pt>
                <c:pt idx="11">
                  <c:v>1095.74</c:v>
                </c:pt>
                <c:pt idx="12">
                  <c:v>1098.48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Sincelejo!$F$14:$R$14</c:f>
              <c:numCache>
                <c:formatCode>0.0</c:formatCode>
                <c:ptCount val="13"/>
                <c:pt idx="0">
                  <c:v>1206.32</c:v>
                </c:pt>
                <c:pt idx="1">
                  <c:v>1215.5999999999999</c:v>
                </c:pt>
                <c:pt idx="2">
                  <c:v>1254.3</c:v>
                </c:pt>
                <c:pt idx="3">
                  <c:v>1284.4000000000001</c:v>
                </c:pt>
                <c:pt idx="4">
                  <c:v>1317.27</c:v>
                </c:pt>
                <c:pt idx="5">
                  <c:v>1331.1</c:v>
                </c:pt>
                <c:pt idx="6">
                  <c:v>1341.51</c:v>
                </c:pt>
                <c:pt idx="7">
                  <c:v>1351.41</c:v>
                </c:pt>
                <c:pt idx="8">
                  <c:v>1351.41</c:v>
                </c:pt>
                <c:pt idx="9">
                  <c:v>1358.18</c:v>
                </c:pt>
                <c:pt idx="10">
                  <c:v>1367.67</c:v>
                </c:pt>
                <c:pt idx="11">
                  <c:v>1374.95</c:v>
                </c:pt>
                <c:pt idx="12">
                  <c:v>1378.38</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Sincelejo!$F$15:$R$15</c:f>
              <c:numCache>
                <c:formatCode>0.0</c:formatCode>
                <c:ptCount val="13"/>
                <c:pt idx="0">
                  <c:v>2147.73</c:v>
                </c:pt>
                <c:pt idx="1">
                  <c:v>2146.46</c:v>
                </c:pt>
                <c:pt idx="2">
                  <c:v>2238.4</c:v>
                </c:pt>
                <c:pt idx="3">
                  <c:v>2288.91</c:v>
                </c:pt>
                <c:pt idx="4">
                  <c:v>2345.6</c:v>
                </c:pt>
                <c:pt idx="5">
                  <c:v>2289.3200000000002</c:v>
                </c:pt>
                <c:pt idx="6">
                  <c:v>2332.27</c:v>
                </c:pt>
                <c:pt idx="7">
                  <c:v>2221.89</c:v>
                </c:pt>
                <c:pt idx="8">
                  <c:v>2221.89</c:v>
                </c:pt>
                <c:pt idx="9">
                  <c:v>2129.89</c:v>
                </c:pt>
                <c:pt idx="10">
                  <c:v>2187.17</c:v>
                </c:pt>
                <c:pt idx="11">
                  <c:v>2190.44</c:v>
                </c:pt>
                <c:pt idx="12">
                  <c:v>2212.27</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Sincelejo!$F$16:$R$16</c:f>
              <c:numCache>
                <c:formatCode>0.0</c:formatCode>
                <c:ptCount val="13"/>
                <c:pt idx="0">
                  <c:v>2577.2759999999998</c:v>
                </c:pt>
                <c:pt idx="1">
                  <c:v>2575.752</c:v>
                </c:pt>
                <c:pt idx="2">
                  <c:v>2686.08</c:v>
                </c:pt>
                <c:pt idx="3">
                  <c:v>2746.6919999999996</c:v>
                </c:pt>
                <c:pt idx="4">
                  <c:v>2814.72</c:v>
                </c:pt>
                <c:pt idx="5">
                  <c:v>2747.1840000000002</c:v>
                </c:pt>
                <c:pt idx="6">
                  <c:v>2798.7239999999997</c:v>
                </c:pt>
                <c:pt idx="7">
                  <c:v>2666.2679999999996</c:v>
                </c:pt>
                <c:pt idx="8">
                  <c:v>2666.2679999999996</c:v>
                </c:pt>
                <c:pt idx="9">
                  <c:v>2555.8679999999999</c:v>
                </c:pt>
                <c:pt idx="10">
                  <c:v>2624.6039999999998</c:v>
                </c:pt>
                <c:pt idx="11">
                  <c:v>2628.5279999999998</c:v>
                </c:pt>
                <c:pt idx="12">
                  <c:v>2654.7239999999997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833327184"/>
        <c:axId val="833325616"/>
      </c:barChart>
      <c:dateAx>
        <c:axId val="833327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5616"/>
        <c:crosses val="autoZero"/>
        <c:auto val="1"/>
        <c:lblOffset val="100"/>
        <c:baseTimeUnit val="months"/>
      </c:dateAx>
      <c:valAx>
        <c:axId val="8333256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42398474168555539"/>
          <c:y val="2.2065855533429025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StaMarta!$F$4:$S$4</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StaMarta!$F$5:$S$5</c:f>
              <c:numCache>
                <c:formatCode>0.0</c:formatCode>
                <c:ptCount val="14"/>
                <c:pt idx="0">
                  <c:v>1469</c:v>
                </c:pt>
                <c:pt idx="1">
                  <c:v>1591</c:v>
                </c:pt>
                <c:pt idx="2">
                  <c:v>1467</c:v>
                </c:pt>
                <c:pt idx="3">
                  <c:v>1624</c:v>
                </c:pt>
                <c:pt idx="4">
                  <c:v>1511</c:v>
                </c:pt>
                <c:pt idx="5">
                  <c:v>1450</c:v>
                </c:pt>
                <c:pt idx="6">
                  <c:v>1512</c:v>
                </c:pt>
                <c:pt idx="7">
                  <c:v>1512</c:v>
                </c:pt>
                <c:pt idx="8">
                  <c:v>1497</c:v>
                </c:pt>
                <c:pt idx="9">
                  <c:v>1414</c:v>
                </c:pt>
                <c:pt idx="10">
                  <c:v>1348</c:v>
                </c:pt>
                <c:pt idx="11">
                  <c:v>1425</c:v>
                </c:pt>
                <c:pt idx="12">
                  <c:v>1378</c:v>
                </c:pt>
                <c:pt idx="13">
                  <c:v>1423</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StaMarta!$F$4:$S$4</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StaMarta!$F$6:$S$6</c:f>
              <c:numCache>
                <c:formatCode>0.0</c:formatCode>
                <c:ptCount val="14"/>
                <c:pt idx="0">
                  <c:v>268</c:v>
                </c:pt>
                <c:pt idx="1">
                  <c:v>292</c:v>
                </c:pt>
                <c:pt idx="2">
                  <c:v>289</c:v>
                </c:pt>
                <c:pt idx="3">
                  <c:v>308</c:v>
                </c:pt>
                <c:pt idx="4">
                  <c:v>322</c:v>
                </c:pt>
                <c:pt idx="5">
                  <c:v>304</c:v>
                </c:pt>
                <c:pt idx="6">
                  <c:v>320</c:v>
                </c:pt>
                <c:pt idx="7">
                  <c:v>320</c:v>
                </c:pt>
                <c:pt idx="8">
                  <c:v>310</c:v>
                </c:pt>
                <c:pt idx="9">
                  <c:v>320</c:v>
                </c:pt>
                <c:pt idx="10">
                  <c:v>326</c:v>
                </c:pt>
                <c:pt idx="11">
                  <c:v>349</c:v>
                </c:pt>
                <c:pt idx="12">
                  <c:v>396</c:v>
                </c:pt>
                <c:pt idx="13">
                  <c:v>442</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StaMarta!$F$4:$S$4</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StaMarta!$F$7:$S$7</c:f>
              <c:numCache>
                <c:formatCode>0.0</c:formatCode>
                <c:ptCount val="14"/>
                <c:pt idx="0">
                  <c:v>712</c:v>
                </c:pt>
                <c:pt idx="1">
                  <c:v>718</c:v>
                </c:pt>
                <c:pt idx="2">
                  <c:v>731</c:v>
                </c:pt>
                <c:pt idx="3">
                  <c:v>735</c:v>
                </c:pt>
                <c:pt idx="4">
                  <c:v>746</c:v>
                </c:pt>
                <c:pt idx="5">
                  <c:v>755</c:v>
                </c:pt>
                <c:pt idx="6">
                  <c:v>758</c:v>
                </c:pt>
                <c:pt idx="7">
                  <c:v>758</c:v>
                </c:pt>
                <c:pt idx="8">
                  <c:v>757</c:v>
                </c:pt>
                <c:pt idx="9">
                  <c:v>752</c:v>
                </c:pt>
                <c:pt idx="10">
                  <c:v>751</c:v>
                </c:pt>
                <c:pt idx="11">
                  <c:v>757</c:v>
                </c:pt>
                <c:pt idx="12">
                  <c:v>762</c:v>
                </c:pt>
                <c:pt idx="13">
                  <c:v>766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833333456"/>
        <c:axId val="833337376"/>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StaMarta!$F$4:$S$4</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StaMarta!$F$8:$S$8</c:f>
              <c:numCache>
                <c:formatCode>0.0</c:formatCode>
                <c:ptCount val="14"/>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pt idx="13">
                  <c:v>2697.24</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833333456"/>
        <c:axId val="833337376"/>
      </c:lineChart>
      <c:dateAx>
        <c:axId val="8333334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7376"/>
        <c:crosses val="autoZero"/>
        <c:auto val="1"/>
        <c:lblOffset val="100"/>
        <c:baseTimeUnit val="months"/>
      </c:dateAx>
      <c:valAx>
        <c:axId val="833337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42312044335217669"/>
          <c:y val="1.80587697659446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StaMarta!$F$12:$S$12</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StaMarta!$F$13:$S$13</c:f>
              <c:numCache>
                <c:formatCode>0.0</c:formatCode>
                <c:ptCount val="14"/>
                <c:pt idx="0">
                  <c:v>1146.18</c:v>
                </c:pt>
                <c:pt idx="1">
                  <c:v>1212.06</c:v>
                </c:pt>
                <c:pt idx="2">
                  <c:v>1166.58</c:v>
                </c:pt>
                <c:pt idx="3">
                  <c:v>1248.7</c:v>
                </c:pt>
                <c:pt idx="4">
                  <c:v>1212.8900000000001</c:v>
                </c:pt>
                <c:pt idx="5">
                  <c:v>1183.19</c:v>
                </c:pt>
                <c:pt idx="6">
                  <c:v>1215.25</c:v>
                </c:pt>
                <c:pt idx="7">
                  <c:v>1215.25</c:v>
                </c:pt>
                <c:pt idx="8">
                  <c:v>1209.4100000000001</c:v>
                </c:pt>
                <c:pt idx="9">
                  <c:v>1178</c:v>
                </c:pt>
                <c:pt idx="10">
                  <c:v>1155.93</c:v>
                </c:pt>
                <c:pt idx="11">
                  <c:v>1198</c:v>
                </c:pt>
                <c:pt idx="12">
                  <c:v>1201.1300000000001</c:v>
                </c:pt>
                <c:pt idx="13">
                  <c:v>1245.69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StaMarta!$F$12:$S$12</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StaMarta!$F$14:$S$14</c:f>
              <c:numCache>
                <c:formatCode>0.0</c:formatCode>
                <c:ptCount val="14"/>
                <c:pt idx="0">
                  <c:v>1437.12</c:v>
                </c:pt>
                <c:pt idx="1">
                  <c:v>1519.44</c:v>
                </c:pt>
                <c:pt idx="2">
                  <c:v>1463.43</c:v>
                </c:pt>
                <c:pt idx="3">
                  <c:v>1565.89</c:v>
                </c:pt>
                <c:pt idx="4">
                  <c:v>1521.57</c:v>
                </c:pt>
                <c:pt idx="5">
                  <c:v>1482.78</c:v>
                </c:pt>
                <c:pt idx="6">
                  <c:v>1524.46</c:v>
                </c:pt>
                <c:pt idx="7">
                  <c:v>1524.46</c:v>
                </c:pt>
                <c:pt idx="8">
                  <c:v>1517.12</c:v>
                </c:pt>
                <c:pt idx="9">
                  <c:v>1477.97</c:v>
                </c:pt>
                <c:pt idx="10">
                  <c:v>1451.92</c:v>
                </c:pt>
                <c:pt idx="11">
                  <c:v>1503.27</c:v>
                </c:pt>
                <c:pt idx="12">
                  <c:v>1507.69</c:v>
                </c:pt>
                <c:pt idx="13">
                  <c:v>1564.66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StaMarta!$F$12:$S$12</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StaMarta!$F$15:$S$15</c:f>
              <c:numCache>
                <c:formatCode>0.0</c:formatCode>
                <c:ptCount val="14"/>
                <c:pt idx="0">
                  <c:v>2503.54</c:v>
                </c:pt>
                <c:pt idx="1">
                  <c:v>2658.31</c:v>
                </c:pt>
                <c:pt idx="2">
                  <c:v>2544.2399999999998</c:v>
                </c:pt>
                <c:pt idx="3">
                  <c:v>2736.03</c:v>
                </c:pt>
                <c:pt idx="4">
                  <c:v>2641.83</c:v>
                </c:pt>
                <c:pt idx="5">
                  <c:v>2568.94</c:v>
                </c:pt>
                <c:pt idx="6">
                  <c:v>2651.33</c:v>
                </c:pt>
                <c:pt idx="7">
                  <c:v>2651.33</c:v>
                </c:pt>
                <c:pt idx="8">
                  <c:v>2619.0300000000002</c:v>
                </c:pt>
                <c:pt idx="9">
                  <c:v>2542.1799999999998</c:v>
                </c:pt>
                <c:pt idx="10">
                  <c:v>2479.2800000000002</c:v>
                </c:pt>
                <c:pt idx="11">
                  <c:v>2586.8000000000002</c:v>
                </c:pt>
                <c:pt idx="12">
                  <c:v>2594.42</c:v>
                </c:pt>
                <c:pt idx="13">
                  <c:v>2697.24</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StaMarta!$F$12:$S$12</c:f>
              <c:numCache>
                <c:formatCode>mmm\-yy</c:formatCode>
                <c:ptCount val="14"/>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numCache>
            </c:numRef>
          </c:cat>
          <c:val>
            <c:numRef>
              <c:f>StaMarta!$F$16:$S$16</c:f>
              <c:numCache>
                <c:formatCode>0.0</c:formatCode>
                <c:ptCount val="14"/>
                <c:pt idx="0">
                  <c:v>3004.248</c:v>
                </c:pt>
                <c:pt idx="1">
                  <c:v>3189.9719999999998</c:v>
                </c:pt>
                <c:pt idx="2">
                  <c:v>3053.0879999999997</c:v>
                </c:pt>
                <c:pt idx="3">
                  <c:v>3283.2360000000003</c:v>
                </c:pt>
                <c:pt idx="4">
                  <c:v>3170.1959999999999</c:v>
                </c:pt>
                <c:pt idx="5">
                  <c:v>3082.7280000000001</c:v>
                </c:pt>
                <c:pt idx="6">
                  <c:v>3181.596</c:v>
                </c:pt>
                <c:pt idx="7">
                  <c:v>3181.596</c:v>
                </c:pt>
                <c:pt idx="8">
                  <c:v>3142.8360000000002</c:v>
                </c:pt>
                <c:pt idx="9">
                  <c:v>3050.6159999999995</c:v>
                </c:pt>
                <c:pt idx="10">
                  <c:v>2975.136</c:v>
                </c:pt>
                <c:pt idx="11">
                  <c:v>3104.1600000000003</c:v>
                </c:pt>
                <c:pt idx="12">
                  <c:v>3113.3040000000001</c:v>
                </c:pt>
                <c:pt idx="13">
                  <c:v>3236.6879999999996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833333064"/>
        <c:axId val="833333848"/>
      </c:barChart>
      <c:dateAx>
        <c:axId val="8333330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3848"/>
        <c:crosses val="autoZero"/>
        <c:auto val="1"/>
        <c:lblOffset val="100"/>
        <c:baseTimeUnit val="months"/>
      </c:dateAx>
      <c:valAx>
        <c:axId val="83333384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3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Villavicencio!$F$5:$R$5</c:f>
              <c:numCache>
                <c:formatCode>0.0</c:formatCode>
                <c:ptCount val="13"/>
                <c:pt idx="0">
                  <c:v>1084.79</c:v>
                </c:pt>
                <c:pt idx="1">
                  <c:v>1167.54</c:v>
                </c:pt>
                <c:pt idx="2">
                  <c:v>1311.57</c:v>
                </c:pt>
                <c:pt idx="3">
                  <c:v>1293.5899999999999</c:v>
                </c:pt>
                <c:pt idx="4">
                  <c:v>1346.83</c:v>
                </c:pt>
                <c:pt idx="5">
                  <c:v>1311.89</c:v>
                </c:pt>
                <c:pt idx="6">
                  <c:v>1354.14</c:v>
                </c:pt>
                <c:pt idx="7">
                  <c:v>1266.52</c:v>
                </c:pt>
                <c:pt idx="8">
                  <c:v>1173.9100000000001</c:v>
                </c:pt>
                <c:pt idx="9">
                  <c:v>1113.3800000000001</c:v>
                </c:pt>
                <c:pt idx="10">
                  <c:v>1110.42</c:v>
                </c:pt>
                <c:pt idx="11">
                  <c:v>1112.24</c:v>
                </c:pt>
                <c:pt idx="12">
                  <c:v>1127.7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Villavicencio!$F$6:$R$6</c:f>
              <c:numCache>
                <c:formatCode>0.0</c:formatCode>
                <c:ptCount val="13"/>
                <c:pt idx="0">
                  <c:v>273.13</c:v>
                </c:pt>
                <c:pt idx="1">
                  <c:v>349.4</c:v>
                </c:pt>
                <c:pt idx="2">
                  <c:v>374.33</c:v>
                </c:pt>
                <c:pt idx="3">
                  <c:v>283.45</c:v>
                </c:pt>
                <c:pt idx="4">
                  <c:v>350.38</c:v>
                </c:pt>
                <c:pt idx="5">
                  <c:v>364.02</c:v>
                </c:pt>
                <c:pt idx="6">
                  <c:v>334.83</c:v>
                </c:pt>
                <c:pt idx="7">
                  <c:v>292.77</c:v>
                </c:pt>
                <c:pt idx="8">
                  <c:v>244.29</c:v>
                </c:pt>
                <c:pt idx="9">
                  <c:v>231.11</c:v>
                </c:pt>
                <c:pt idx="10">
                  <c:v>239.27</c:v>
                </c:pt>
                <c:pt idx="11">
                  <c:v>245.53</c:v>
                </c:pt>
                <c:pt idx="12">
                  <c:v>254.12</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Villavicencio!$F$7:$R$7</c:f>
              <c:numCache>
                <c:formatCode>0.0</c:formatCode>
                <c:ptCount val="13"/>
                <c:pt idx="0">
                  <c:v>519.57000000000005</c:v>
                </c:pt>
                <c:pt idx="1">
                  <c:v>527.09</c:v>
                </c:pt>
                <c:pt idx="2">
                  <c:v>524.58000000000004</c:v>
                </c:pt>
                <c:pt idx="3">
                  <c:v>529.74</c:v>
                </c:pt>
                <c:pt idx="4">
                  <c:v>534.44000000000005</c:v>
                </c:pt>
                <c:pt idx="5">
                  <c:v>529.26</c:v>
                </c:pt>
                <c:pt idx="6">
                  <c:v>522.32000000000005</c:v>
                </c:pt>
                <c:pt idx="7">
                  <c:v>519.05999999999995</c:v>
                </c:pt>
                <c:pt idx="8">
                  <c:v>509.62</c:v>
                </c:pt>
                <c:pt idx="9">
                  <c:v>505.17</c:v>
                </c:pt>
                <c:pt idx="10">
                  <c:v>510.83</c:v>
                </c:pt>
                <c:pt idx="11">
                  <c:v>516.22</c:v>
                </c:pt>
                <c:pt idx="12">
                  <c:v>519.71</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833326008"/>
        <c:axId val="833328752"/>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Villavicencio!$F$8:$R$8</c:f>
              <c:numCache>
                <c:formatCode>0.0</c:formatCode>
                <c:ptCount val="13"/>
                <c:pt idx="0">
                  <c:v>1896.63</c:v>
                </c:pt>
                <c:pt idx="1">
                  <c:v>2065.2600000000002</c:v>
                </c:pt>
                <c:pt idx="2">
                  <c:v>2232.86</c:v>
                </c:pt>
                <c:pt idx="3">
                  <c:v>2128.04</c:v>
                </c:pt>
                <c:pt idx="4">
                  <c:v>2251.92</c:v>
                </c:pt>
                <c:pt idx="5">
                  <c:v>2223.64</c:v>
                </c:pt>
                <c:pt idx="6">
                  <c:v>2227.4899999999998</c:v>
                </c:pt>
                <c:pt idx="7">
                  <c:v>2092.35</c:v>
                </c:pt>
                <c:pt idx="8">
                  <c:v>1937.39</c:v>
                </c:pt>
                <c:pt idx="9">
                  <c:v>1852.08</c:v>
                </c:pt>
                <c:pt idx="10">
                  <c:v>1858.9</c:v>
                </c:pt>
                <c:pt idx="11">
                  <c:v>1871.96</c:v>
                </c:pt>
                <c:pt idx="12">
                  <c:v>1903.33</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833326008"/>
        <c:axId val="833328752"/>
      </c:lineChart>
      <c:catAx>
        <c:axId val="8333260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8752"/>
        <c:crosses val="autoZero"/>
        <c:auto val="0"/>
        <c:lblAlgn val="ctr"/>
        <c:lblOffset val="100"/>
        <c:noMultiLvlLbl val="1"/>
      </c:catAx>
      <c:valAx>
        <c:axId val="833328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6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Villavicencio!$F$13:$R$13</c:f>
              <c:numCache>
                <c:formatCode>0.0</c:formatCode>
                <c:ptCount val="13"/>
                <c:pt idx="0">
                  <c:v>885.71</c:v>
                </c:pt>
                <c:pt idx="1">
                  <c:v>932.64</c:v>
                </c:pt>
                <c:pt idx="2">
                  <c:v>1004.76</c:v>
                </c:pt>
                <c:pt idx="3">
                  <c:v>1039.76</c:v>
                </c:pt>
                <c:pt idx="4">
                  <c:v>1039.76</c:v>
                </c:pt>
                <c:pt idx="5">
                  <c:v>1050.8</c:v>
                </c:pt>
                <c:pt idx="6">
                  <c:v>1058.67</c:v>
                </c:pt>
                <c:pt idx="7">
                  <c:v>1063.04</c:v>
                </c:pt>
                <c:pt idx="8">
                  <c:v>1066.3</c:v>
                </c:pt>
                <c:pt idx="9">
                  <c:v>1071.54</c:v>
                </c:pt>
                <c:pt idx="10">
                  <c:v>1079.0899999999999</c:v>
                </c:pt>
                <c:pt idx="11">
                  <c:v>1081.3900000000001</c:v>
                </c:pt>
                <c:pt idx="12">
                  <c:v>1084.0899999999999</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Villavicencio!$F$14:$R$14</c:f>
              <c:numCache>
                <c:formatCode>0.0</c:formatCode>
                <c:ptCount val="13"/>
                <c:pt idx="0">
                  <c:v>1111.19</c:v>
                </c:pt>
                <c:pt idx="1">
                  <c:v>1170.28</c:v>
                </c:pt>
                <c:pt idx="2">
                  <c:v>1260.83</c:v>
                </c:pt>
                <c:pt idx="3">
                  <c:v>1304.76</c:v>
                </c:pt>
                <c:pt idx="4">
                  <c:v>1304.76</c:v>
                </c:pt>
                <c:pt idx="5">
                  <c:v>1318.62</c:v>
                </c:pt>
                <c:pt idx="6">
                  <c:v>1328.49</c:v>
                </c:pt>
                <c:pt idx="7">
                  <c:v>1333.97</c:v>
                </c:pt>
                <c:pt idx="8">
                  <c:v>1338.06</c:v>
                </c:pt>
                <c:pt idx="9">
                  <c:v>1344.64</c:v>
                </c:pt>
                <c:pt idx="10">
                  <c:v>1354.11</c:v>
                </c:pt>
                <c:pt idx="11">
                  <c:v>1357</c:v>
                </c:pt>
                <c:pt idx="12">
                  <c:v>1360.39</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Villavicencio!$F$15:$R$15</c:f>
              <c:numCache>
                <c:formatCode>0.0</c:formatCode>
                <c:ptCount val="13"/>
                <c:pt idx="0">
                  <c:v>2128.04</c:v>
                </c:pt>
                <c:pt idx="1">
                  <c:v>2251.92</c:v>
                </c:pt>
                <c:pt idx="2">
                  <c:v>2223.64</c:v>
                </c:pt>
                <c:pt idx="3">
                  <c:v>2251.92</c:v>
                </c:pt>
                <c:pt idx="4">
                  <c:v>2251.92</c:v>
                </c:pt>
                <c:pt idx="5">
                  <c:v>2223.64</c:v>
                </c:pt>
                <c:pt idx="6">
                  <c:v>2227.4899999999998</c:v>
                </c:pt>
                <c:pt idx="7">
                  <c:v>2092.35</c:v>
                </c:pt>
                <c:pt idx="8">
                  <c:v>1937.39</c:v>
                </c:pt>
                <c:pt idx="9">
                  <c:v>1852.08</c:v>
                </c:pt>
                <c:pt idx="10">
                  <c:v>1858.9</c:v>
                </c:pt>
                <c:pt idx="11">
                  <c:v>1871.96</c:v>
                </c:pt>
                <c:pt idx="12">
                  <c:v>1903.33</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Villavicencio!$F$16:$R$16</c:f>
              <c:numCache>
                <c:formatCode>0.0</c:formatCode>
                <c:ptCount val="13"/>
                <c:pt idx="0">
                  <c:v>2553.6479999999997</c:v>
                </c:pt>
                <c:pt idx="1">
                  <c:v>2702.3040000000001</c:v>
                </c:pt>
                <c:pt idx="2">
                  <c:v>2668.3679999999999</c:v>
                </c:pt>
                <c:pt idx="3">
                  <c:v>2702.3040000000001</c:v>
                </c:pt>
                <c:pt idx="4">
                  <c:v>2702.3040000000001</c:v>
                </c:pt>
                <c:pt idx="5">
                  <c:v>2668.3679999999999</c:v>
                </c:pt>
                <c:pt idx="6">
                  <c:v>2672.9879999999998</c:v>
                </c:pt>
                <c:pt idx="7">
                  <c:v>2510.8199999999997</c:v>
                </c:pt>
                <c:pt idx="8">
                  <c:v>2324.8680000000004</c:v>
                </c:pt>
                <c:pt idx="9">
                  <c:v>2222.4960000000001</c:v>
                </c:pt>
                <c:pt idx="10">
                  <c:v>2230.6800000000003</c:v>
                </c:pt>
                <c:pt idx="11">
                  <c:v>2246.3519999999999</c:v>
                </c:pt>
                <c:pt idx="12">
                  <c:v>2283.9959999999996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833335808"/>
        <c:axId val="833330712"/>
      </c:barChart>
      <c:dateAx>
        <c:axId val="833335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0712"/>
        <c:crosses val="autoZero"/>
        <c:auto val="1"/>
        <c:lblOffset val="100"/>
        <c:baseTimeUnit val="months"/>
      </c:dateAx>
      <c:valAx>
        <c:axId val="833330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Valledupar!$F$5:$R$5</c:f>
              <c:numCache>
                <c:formatCode>0.0</c:formatCode>
                <c:ptCount val="13"/>
                <c:pt idx="0">
                  <c:v>1591</c:v>
                </c:pt>
                <c:pt idx="1">
                  <c:v>1467</c:v>
                </c:pt>
                <c:pt idx="2">
                  <c:v>1624</c:v>
                </c:pt>
                <c:pt idx="3">
                  <c:v>1511</c:v>
                </c:pt>
                <c:pt idx="4">
                  <c:v>1450</c:v>
                </c:pt>
                <c:pt idx="5">
                  <c:v>1512</c:v>
                </c:pt>
                <c:pt idx="6">
                  <c:v>1512</c:v>
                </c:pt>
                <c:pt idx="7">
                  <c:v>1497</c:v>
                </c:pt>
                <c:pt idx="8">
                  <c:v>1414</c:v>
                </c:pt>
                <c:pt idx="9">
                  <c:v>1348</c:v>
                </c:pt>
                <c:pt idx="10">
                  <c:v>1425</c:v>
                </c:pt>
                <c:pt idx="11">
                  <c:v>1378</c:v>
                </c:pt>
                <c:pt idx="12">
                  <c:v>1423</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Valledupar!$F$6:$R$6</c:f>
              <c:numCache>
                <c:formatCode>0.0</c:formatCode>
                <c:ptCount val="13"/>
                <c:pt idx="0">
                  <c:v>292</c:v>
                </c:pt>
                <c:pt idx="1">
                  <c:v>289</c:v>
                </c:pt>
                <c:pt idx="2">
                  <c:v>308</c:v>
                </c:pt>
                <c:pt idx="3">
                  <c:v>322</c:v>
                </c:pt>
                <c:pt idx="4">
                  <c:v>304</c:v>
                </c:pt>
                <c:pt idx="5">
                  <c:v>320</c:v>
                </c:pt>
                <c:pt idx="6">
                  <c:v>320</c:v>
                </c:pt>
                <c:pt idx="7">
                  <c:v>310</c:v>
                </c:pt>
                <c:pt idx="8">
                  <c:v>320</c:v>
                </c:pt>
                <c:pt idx="9">
                  <c:v>326</c:v>
                </c:pt>
                <c:pt idx="10">
                  <c:v>349</c:v>
                </c:pt>
                <c:pt idx="11">
                  <c:v>396</c:v>
                </c:pt>
                <c:pt idx="12">
                  <c:v>442</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Valledupar!$F$7:$R$7</c:f>
              <c:numCache>
                <c:formatCode>0.0</c:formatCode>
                <c:ptCount val="13"/>
                <c:pt idx="0">
                  <c:v>718</c:v>
                </c:pt>
                <c:pt idx="1">
                  <c:v>731</c:v>
                </c:pt>
                <c:pt idx="2">
                  <c:v>735</c:v>
                </c:pt>
                <c:pt idx="3">
                  <c:v>746</c:v>
                </c:pt>
                <c:pt idx="4">
                  <c:v>755</c:v>
                </c:pt>
                <c:pt idx="5">
                  <c:v>758</c:v>
                </c:pt>
                <c:pt idx="6">
                  <c:v>758</c:v>
                </c:pt>
                <c:pt idx="7">
                  <c:v>757</c:v>
                </c:pt>
                <c:pt idx="8">
                  <c:v>752</c:v>
                </c:pt>
                <c:pt idx="9">
                  <c:v>751</c:v>
                </c:pt>
                <c:pt idx="10">
                  <c:v>757</c:v>
                </c:pt>
                <c:pt idx="11">
                  <c:v>762</c:v>
                </c:pt>
                <c:pt idx="12">
                  <c:v>766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833336200"/>
        <c:axId val="833327968"/>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Valledupar!$F$8:$R$8</c:f>
              <c:numCache>
                <c:formatCode>0.0</c:formatCode>
                <c:ptCount val="13"/>
                <c:pt idx="0">
                  <c:v>2658.31</c:v>
                </c:pt>
                <c:pt idx="1">
                  <c:v>2544.2399999999998</c:v>
                </c:pt>
                <c:pt idx="2">
                  <c:v>2736.03</c:v>
                </c:pt>
                <c:pt idx="3">
                  <c:v>2641.83</c:v>
                </c:pt>
                <c:pt idx="4">
                  <c:v>2568.94</c:v>
                </c:pt>
                <c:pt idx="5">
                  <c:v>2651.33</c:v>
                </c:pt>
                <c:pt idx="6">
                  <c:v>2651.33</c:v>
                </c:pt>
                <c:pt idx="7">
                  <c:v>2619.0300000000002</c:v>
                </c:pt>
                <c:pt idx="8">
                  <c:v>2542.1799999999998</c:v>
                </c:pt>
                <c:pt idx="9">
                  <c:v>2479.2800000000002</c:v>
                </c:pt>
                <c:pt idx="10">
                  <c:v>2586.8000000000002</c:v>
                </c:pt>
                <c:pt idx="11">
                  <c:v>2594.42</c:v>
                </c:pt>
                <c:pt idx="12">
                  <c:v>2697.24</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833336200"/>
        <c:axId val="833327968"/>
      </c:lineChart>
      <c:dateAx>
        <c:axId val="833336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7968"/>
        <c:crosses val="autoZero"/>
        <c:auto val="1"/>
        <c:lblOffset val="100"/>
        <c:baseTimeUnit val="months"/>
      </c:dateAx>
      <c:valAx>
        <c:axId val="8333279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6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Armenia!$F$5:$R$5</c:f>
              <c:numCache>
                <c:formatCode>0.0</c:formatCode>
                <c:ptCount val="13"/>
                <c:pt idx="0">
                  <c:v>1327.14</c:v>
                </c:pt>
                <c:pt idx="1">
                  <c:v>1268.9100000000001</c:v>
                </c:pt>
                <c:pt idx="2">
                  <c:v>1442.0839000000001</c:v>
                </c:pt>
                <c:pt idx="3">
                  <c:v>1382.13698</c:v>
                </c:pt>
                <c:pt idx="4">
                  <c:v>1412.8427300000001</c:v>
                </c:pt>
                <c:pt idx="5">
                  <c:v>1324.0214699999999</c:v>
                </c:pt>
                <c:pt idx="6">
                  <c:v>1398.4186199999999</c:v>
                </c:pt>
                <c:pt idx="7">
                  <c:v>1511.24235</c:v>
                </c:pt>
                <c:pt idx="8">
                  <c:v>1116.4626800000001</c:v>
                </c:pt>
                <c:pt idx="9">
                  <c:v>1145.5653600000001</c:v>
                </c:pt>
                <c:pt idx="10">
                  <c:v>1257.56792</c:v>
                </c:pt>
                <c:pt idx="11">
                  <c:v>1218.23732</c:v>
                </c:pt>
                <c:pt idx="12">
                  <c:v>1175.36383</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Armenia!$F$6:$R$6</c:f>
              <c:numCache>
                <c:formatCode>0.0</c:formatCode>
                <c:ptCount val="13"/>
                <c:pt idx="0">
                  <c:v>563.85</c:v>
                </c:pt>
                <c:pt idx="1">
                  <c:v>592.03</c:v>
                </c:pt>
                <c:pt idx="2">
                  <c:v>539.06421999999998</c:v>
                </c:pt>
                <c:pt idx="3">
                  <c:v>635.94366000000002</c:v>
                </c:pt>
                <c:pt idx="4">
                  <c:v>768.35276999999996</c:v>
                </c:pt>
                <c:pt idx="5">
                  <c:v>631.99842000000001</c:v>
                </c:pt>
                <c:pt idx="6">
                  <c:v>669.40308000000005</c:v>
                </c:pt>
                <c:pt idx="7">
                  <c:v>565.21892000000003</c:v>
                </c:pt>
                <c:pt idx="8">
                  <c:v>645.93880999999999</c:v>
                </c:pt>
                <c:pt idx="9">
                  <c:v>783.89416000000006</c:v>
                </c:pt>
                <c:pt idx="10">
                  <c:v>662.12010999999995</c:v>
                </c:pt>
                <c:pt idx="11">
                  <c:v>683.34339999999997</c:v>
                </c:pt>
                <c:pt idx="12">
                  <c:v>676.17501000000004</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Armenia!$F$7:$R$7</c:f>
              <c:numCache>
                <c:formatCode>0.0</c:formatCode>
                <c:ptCount val="13"/>
                <c:pt idx="0">
                  <c:v>604.09</c:v>
                </c:pt>
                <c:pt idx="1">
                  <c:v>604.09</c:v>
                </c:pt>
                <c:pt idx="2">
                  <c:v>683.34339999999997</c:v>
                </c:pt>
                <c:pt idx="3">
                  <c:v>683.34339999999997</c:v>
                </c:pt>
                <c:pt idx="4">
                  <c:v>683.34339999999997</c:v>
                </c:pt>
                <c:pt idx="5">
                  <c:v>683.34339999999997</c:v>
                </c:pt>
                <c:pt idx="6">
                  <c:v>683.34339999999997</c:v>
                </c:pt>
                <c:pt idx="7">
                  <c:v>683.34339999999997</c:v>
                </c:pt>
                <c:pt idx="8">
                  <c:v>683.34339999999997</c:v>
                </c:pt>
                <c:pt idx="9">
                  <c:v>683.34339999999997</c:v>
                </c:pt>
                <c:pt idx="10">
                  <c:v>683.34339999999997</c:v>
                </c:pt>
                <c:pt idx="11">
                  <c:v>683.34</c:v>
                </c:pt>
                <c:pt idx="12">
                  <c:v>683.34339999999997</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833282496"/>
        <c:axId val="83327700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Armenia!$F$8:$R$8</c:f>
              <c:numCache>
                <c:formatCode>0.0</c:formatCode>
                <c:ptCount val="13"/>
                <c:pt idx="0">
                  <c:v>2584.83</c:v>
                </c:pt>
                <c:pt idx="1">
                  <c:v>2563.9299999999998</c:v>
                </c:pt>
                <c:pt idx="2">
                  <c:v>2774</c:v>
                </c:pt>
                <c:pt idx="3">
                  <c:v>2816</c:v>
                </c:pt>
                <c:pt idx="4">
                  <c:v>2985.3036200000001</c:v>
                </c:pt>
                <c:pt idx="5">
                  <c:v>2755.25677</c:v>
                </c:pt>
                <c:pt idx="6">
                  <c:v>2874.1197099999999</c:v>
                </c:pt>
                <c:pt idx="7">
                  <c:v>2880.6138799999999</c:v>
                </c:pt>
                <c:pt idx="8">
                  <c:v>2551.78766</c:v>
                </c:pt>
                <c:pt idx="9">
                  <c:v>2720.3694300000002</c:v>
                </c:pt>
                <c:pt idx="10">
                  <c:v>2717.39624</c:v>
                </c:pt>
                <c:pt idx="11">
                  <c:v>2696.2615900000001</c:v>
                </c:pt>
                <c:pt idx="12">
                  <c:v>2650.1422200000002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833282496"/>
        <c:axId val="833277008"/>
      </c:lineChart>
      <c:dateAx>
        <c:axId val="8332824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77008"/>
        <c:crosses val="autoZero"/>
        <c:auto val="1"/>
        <c:lblOffset val="100"/>
        <c:baseTimeUnit val="months"/>
      </c:dateAx>
      <c:valAx>
        <c:axId val="8332770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Valledupar!$F$13:$R$13</c:f>
              <c:numCache>
                <c:formatCode>0.0</c:formatCode>
                <c:ptCount val="13"/>
                <c:pt idx="0">
                  <c:v>1212.06</c:v>
                </c:pt>
                <c:pt idx="1">
                  <c:v>1166.58</c:v>
                </c:pt>
                <c:pt idx="2">
                  <c:v>1248.7</c:v>
                </c:pt>
                <c:pt idx="3">
                  <c:v>1212.8900000000001</c:v>
                </c:pt>
                <c:pt idx="4">
                  <c:v>1183.19</c:v>
                </c:pt>
                <c:pt idx="5">
                  <c:v>1215.25</c:v>
                </c:pt>
                <c:pt idx="6">
                  <c:v>1215.25</c:v>
                </c:pt>
                <c:pt idx="7">
                  <c:v>1209.4100000000001</c:v>
                </c:pt>
                <c:pt idx="8">
                  <c:v>1178</c:v>
                </c:pt>
                <c:pt idx="9">
                  <c:v>1155.93</c:v>
                </c:pt>
                <c:pt idx="10">
                  <c:v>1198</c:v>
                </c:pt>
                <c:pt idx="11">
                  <c:v>1201.1300000000001</c:v>
                </c:pt>
                <c:pt idx="12">
                  <c:v>1245.69</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Valledupar!$F$14:$R$14</c:f>
              <c:numCache>
                <c:formatCode>0.0</c:formatCode>
                <c:ptCount val="13"/>
                <c:pt idx="0">
                  <c:v>1519.44</c:v>
                </c:pt>
                <c:pt idx="1">
                  <c:v>1463.43</c:v>
                </c:pt>
                <c:pt idx="2">
                  <c:v>1565.89</c:v>
                </c:pt>
                <c:pt idx="3">
                  <c:v>1521.57</c:v>
                </c:pt>
                <c:pt idx="4">
                  <c:v>1482.78</c:v>
                </c:pt>
                <c:pt idx="5">
                  <c:v>1524.46</c:v>
                </c:pt>
                <c:pt idx="6">
                  <c:v>1524.46</c:v>
                </c:pt>
                <c:pt idx="7">
                  <c:v>1517.12</c:v>
                </c:pt>
                <c:pt idx="8">
                  <c:v>1477.97</c:v>
                </c:pt>
                <c:pt idx="9">
                  <c:v>1451.92</c:v>
                </c:pt>
                <c:pt idx="10">
                  <c:v>1503.27</c:v>
                </c:pt>
                <c:pt idx="11">
                  <c:v>1507.69</c:v>
                </c:pt>
                <c:pt idx="12">
                  <c:v>1564.66</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Valledupar!$F$15:$R$15</c:f>
              <c:numCache>
                <c:formatCode>0.0</c:formatCode>
                <c:ptCount val="13"/>
                <c:pt idx="0">
                  <c:v>2658.31</c:v>
                </c:pt>
                <c:pt idx="1">
                  <c:v>2544.2399999999998</c:v>
                </c:pt>
                <c:pt idx="2">
                  <c:v>2736.03</c:v>
                </c:pt>
                <c:pt idx="3">
                  <c:v>2641.83</c:v>
                </c:pt>
                <c:pt idx="4">
                  <c:v>2568.94</c:v>
                </c:pt>
                <c:pt idx="5">
                  <c:v>2651.33</c:v>
                </c:pt>
                <c:pt idx="6">
                  <c:v>2651.33</c:v>
                </c:pt>
                <c:pt idx="7">
                  <c:v>2619.0300000000002</c:v>
                </c:pt>
                <c:pt idx="8">
                  <c:v>2542.1799999999998</c:v>
                </c:pt>
                <c:pt idx="9">
                  <c:v>2479.2800000000002</c:v>
                </c:pt>
                <c:pt idx="10">
                  <c:v>2586.8000000000002</c:v>
                </c:pt>
                <c:pt idx="11">
                  <c:v>2594.42</c:v>
                </c:pt>
                <c:pt idx="12">
                  <c:v>2697.24</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Valledupar!$F$16:$R$16</c:f>
              <c:numCache>
                <c:formatCode>0.0</c:formatCode>
                <c:ptCount val="13"/>
                <c:pt idx="0">
                  <c:v>3189.9719999999998</c:v>
                </c:pt>
                <c:pt idx="1">
                  <c:v>3053.0879999999997</c:v>
                </c:pt>
                <c:pt idx="2">
                  <c:v>3283.2360000000003</c:v>
                </c:pt>
                <c:pt idx="3">
                  <c:v>3170.1959999999999</c:v>
                </c:pt>
                <c:pt idx="4">
                  <c:v>3082.7280000000001</c:v>
                </c:pt>
                <c:pt idx="5">
                  <c:v>3181.596</c:v>
                </c:pt>
                <c:pt idx="6">
                  <c:v>3181.596</c:v>
                </c:pt>
                <c:pt idx="7">
                  <c:v>3142.8360000000002</c:v>
                </c:pt>
                <c:pt idx="8">
                  <c:v>3050.6159999999995</c:v>
                </c:pt>
                <c:pt idx="9">
                  <c:v>2975.136</c:v>
                </c:pt>
                <c:pt idx="10">
                  <c:v>3104.1600000000003</c:v>
                </c:pt>
                <c:pt idx="11">
                  <c:v>3113.3040000000001</c:v>
                </c:pt>
                <c:pt idx="12">
                  <c:v>3236.6879999999996</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833331104"/>
        <c:axId val="833326400"/>
      </c:barChart>
      <c:dateAx>
        <c:axId val="833331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6400"/>
        <c:crosses val="autoZero"/>
        <c:auto val="1"/>
        <c:lblOffset val="100"/>
        <c:baseTimeUnit val="months"/>
      </c:dateAx>
      <c:valAx>
        <c:axId val="833326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Tunja!$F$5:$R$5</c:f>
              <c:numCache>
                <c:formatCode>0.0</c:formatCode>
                <c:ptCount val="13"/>
                <c:pt idx="0">
                  <c:v>964.95</c:v>
                </c:pt>
                <c:pt idx="1">
                  <c:v>1043.68</c:v>
                </c:pt>
                <c:pt idx="2">
                  <c:v>1157.27</c:v>
                </c:pt>
                <c:pt idx="3">
                  <c:v>1314.49</c:v>
                </c:pt>
                <c:pt idx="4">
                  <c:v>1187.7</c:v>
                </c:pt>
                <c:pt idx="5">
                  <c:v>1127.9000000000001</c:v>
                </c:pt>
                <c:pt idx="6">
                  <c:v>1127.9000000000001</c:v>
                </c:pt>
                <c:pt idx="7">
                  <c:v>1090.01</c:v>
                </c:pt>
                <c:pt idx="8">
                  <c:v>1019.05</c:v>
                </c:pt>
                <c:pt idx="9">
                  <c:v>967.08</c:v>
                </c:pt>
                <c:pt idx="10">
                  <c:v>967.08</c:v>
                </c:pt>
                <c:pt idx="11">
                  <c:v>981.83</c:v>
                </c:pt>
                <c:pt idx="12">
                  <c:v>983.39</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Tunja!$F$6:$R$6</c:f>
              <c:numCache>
                <c:formatCode>0.0</c:formatCode>
                <c:ptCount val="13"/>
                <c:pt idx="0">
                  <c:v>290.22000000000003</c:v>
                </c:pt>
                <c:pt idx="1">
                  <c:v>299.05</c:v>
                </c:pt>
                <c:pt idx="2">
                  <c:v>320.12</c:v>
                </c:pt>
                <c:pt idx="3">
                  <c:v>331.09</c:v>
                </c:pt>
                <c:pt idx="4">
                  <c:v>335.79</c:v>
                </c:pt>
                <c:pt idx="5">
                  <c:v>320.55</c:v>
                </c:pt>
                <c:pt idx="6">
                  <c:v>320.55</c:v>
                </c:pt>
                <c:pt idx="7">
                  <c:v>294.39999999999998</c:v>
                </c:pt>
                <c:pt idx="8">
                  <c:v>300.55</c:v>
                </c:pt>
                <c:pt idx="9">
                  <c:v>288.3</c:v>
                </c:pt>
                <c:pt idx="10">
                  <c:v>288.3</c:v>
                </c:pt>
                <c:pt idx="11">
                  <c:v>316.2</c:v>
                </c:pt>
                <c:pt idx="12">
                  <c:v>299.62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Tunja!$F$7:$R$7</c:f>
              <c:numCache>
                <c:formatCode>0.0</c:formatCode>
                <c:ptCount val="13"/>
                <c:pt idx="0">
                  <c:v>450.99</c:v>
                </c:pt>
                <c:pt idx="1">
                  <c:v>457.65</c:v>
                </c:pt>
                <c:pt idx="2">
                  <c:v>455.93</c:v>
                </c:pt>
                <c:pt idx="3">
                  <c:v>462.69</c:v>
                </c:pt>
                <c:pt idx="4">
                  <c:v>468.75</c:v>
                </c:pt>
                <c:pt idx="5">
                  <c:v>470.54</c:v>
                </c:pt>
                <c:pt idx="6">
                  <c:v>470.54</c:v>
                </c:pt>
                <c:pt idx="7">
                  <c:v>466.35</c:v>
                </c:pt>
                <c:pt idx="8">
                  <c:v>459.92</c:v>
                </c:pt>
                <c:pt idx="9">
                  <c:v>457.73</c:v>
                </c:pt>
                <c:pt idx="10">
                  <c:v>457.72</c:v>
                </c:pt>
                <c:pt idx="11">
                  <c:v>465.18</c:v>
                </c:pt>
                <c:pt idx="12">
                  <c:v>465.37</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833331496"/>
        <c:axId val="833326792"/>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Tunja!$F$8:$R$8</c:f>
              <c:numCache>
                <c:formatCode>0.0</c:formatCode>
                <c:ptCount val="13"/>
                <c:pt idx="0">
                  <c:v>1709.23</c:v>
                </c:pt>
                <c:pt idx="1">
                  <c:v>1803.47</c:v>
                </c:pt>
                <c:pt idx="2">
                  <c:v>1940.74</c:v>
                </c:pt>
                <c:pt idx="3">
                  <c:v>2119.87</c:v>
                </c:pt>
                <c:pt idx="4">
                  <c:v>1998.36</c:v>
                </c:pt>
                <c:pt idx="5">
                  <c:v>1923.35</c:v>
                </c:pt>
                <c:pt idx="6">
                  <c:v>1923.35</c:v>
                </c:pt>
                <c:pt idx="7">
                  <c:v>1845.24</c:v>
                </c:pt>
                <c:pt idx="8">
                  <c:v>1769.1</c:v>
                </c:pt>
                <c:pt idx="9">
                  <c:v>1694.56</c:v>
                </c:pt>
                <c:pt idx="10">
                  <c:v>1694.55</c:v>
                </c:pt>
                <c:pt idx="11">
                  <c:v>1764.51</c:v>
                </c:pt>
                <c:pt idx="12">
                  <c:v>1750.95</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833331496"/>
        <c:axId val="833326792"/>
      </c:lineChart>
      <c:dateAx>
        <c:axId val="8333314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6792"/>
        <c:crosses val="autoZero"/>
        <c:auto val="1"/>
        <c:lblOffset val="100"/>
        <c:baseTimeUnit val="months"/>
      </c:dateAx>
      <c:valAx>
        <c:axId val="833326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1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Tunja!$F$13:$R$13</c:f>
              <c:numCache>
                <c:formatCode>0.0</c:formatCode>
                <c:ptCount val="13"/>
                <c:pt idx="0">
                  <c:v>759.45</c:v>
                </c:pt>
                <c:pt idx="1">
                  <c:v>797.7</c:v>
                </c:pt>
                <c:pt idx="2">
                  <c:v>857</c:v>
                </c:pt>
                <c:pt idx="3">
                  <c:v>930.14</c:v>
                </c:pt>
                <c:pt idx="4">
                  <c:v>882</c:v>
                </c:pt>
                <c:pt idx="5">
                  <c:v>853.19</c:v>
                </c:pt>
                <c:pt idx="6">
                  <c:v>853.19</c:v>
                </c:pt>
                <c:pt idx="7">
                  <c:v>822.7</c:v>
                </c:pt>
                <c:pt idx="8">
                  <c:v>788.93</c:v>
                </c:pt>
                <c:pt idx="9">
                  <c:v>760.33</c:v>
                </c:pt>
                <c:pt idx="10">
                  <c:v>760.57</c:v>
                </c:pt>
                <c:pt idx="11">
                  <c:v>789.68</c:v>
                </c:pt>
                <c:pt idx="12">
                  <c:v>784.66</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Tunja!$F$14:$R$14</c:f>
              <c:numCache>
                <c:formatCode>0.0</c:formatCode>
                <c:ptCount val="13"/>
                <c:pt idx="0">
                  <c:v>956.41</c:v>
                </c:pt>
                <c:pt idx="1">
                  <c:v>1005.41</c:v>
                </c:pt>
                <c:pt idx="2">
                  <c:v>1079.6300000000001</c:v>
                </c:pt>
                <c:pt idx="3">
                  <c:v>1170.78</c:v>
                </c:pt>
                <c:pt idx="4">
                  <c:v>1110.47</c:v>
                </c:pt>
                <c:pt idx="5">
                  <c:v>1075.46</c:v>
                </c:pt>
                <c:pt idx="6">
                  <c:v>1075.46</c:v>
                </c:pt>
                <c:pt idx="7">
                  <c:v>1037.6099999999999</c:v>
                </c:pt>
                <c:pt idx="8">
                  <c:v>994.99</c:v>
                </c:pt>
                <c:pt idx="9">
                  <c:v>959.38</c:v>
                </c:pt>
                <c:pt idx="10">
                  <c:v>958.84</c:v>
                </c:pt>
                <c:pt idx="11">
                  <c:v>995.66</c:v>
                </c:pt>
                <c:pt idx="12">
                  <c:v>989.45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Tunja!$F$15:$R$15</c:f>
              <c:numCache>
                <c:formatCode>0.0</c:formatCode>
                <c:ptCount val="13"/>
                <c:pt idx="0">
                  <c:v>1709.23</c:v>
                </c:pt>
                <c:pt idx="1">
                  <c:v>1803.47</c:v>
                </c:pt>
                <c:pt idx="2">
                  <c:v>1940.74</c:v>
                </c:pt>
                <c:pt idx="3">
                  <c:v>2119.87</c:v>
                </c:pt>
                <c:pt idx="4">
                  <c:v>1998.36</c:v>
                </c:pt>
                <c:pt idx="5">
                  <c:v>1923.35</c:v>
                </c:pt>
                <c:pt idx="6">
                  <c:v>1923.35</c:v>
                </c:pt>
                <c:pt idx="7">
                  <c:v>1845.24</c:v>
                </c:pt>
                <c:pt idx="8">
                  <c:v>1769.1</c:v>
                </c:pt>
                <c:pt idx="9">
                  <c:v>1694.56</c:v>
                </c:pt>
                <c:pt idx="10">
                  <c:v>1694.55</c:v>
                </c:pt>
                <c:pt idx="11">
                  <c:v>1764.51</c:v>
                </c:pt>
                <c:pt idx="12">
                  <c:v>1750.95</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Tunja!$F$16:$R$16</c:f>
              <c:numCache>
                <c:formatCode>0.0</c:formatCode>
                <c:ptCount val="13"/>
                <c:pt idx="0">
                  <c:v>2051.076</c:v>
                </c:pt>
                <c:pt idx="1">
                  <c:v>2164.1639999999998</c:v>
                </c:pt>
                <c:pt idx="2">
                  <c:v>2328.8879999999999</c:v>
                </c:pt>
                <c:pt idx="3">
                  <c:v>2543.8439999999996</c:v>
                </c:pt>
                <c:pt idx="4">
                  <c:v>2398.0319999999997</c:v>
                </c:pt>
                <c:pt idx="5">
                  <c:v>2308.02</c:v>
                </c:pt>
                <c:pt idx="6">
                  <c:v>2308.02</c:v>
                </c:pt>
                <c:pt idx="7">
                  <c:v>2214.288</c:v>
                </c:pt>
                <c:pt idx="8">
                  <c:v>2122.92</c:v>
                </c:pt>
                <c:pt idx="9">
                  <c:v>2033.4719999999998</c:v>
                </c:pt>
                <c:pt idx="10">
                  <c:v>2033.4599999999998</c:v>
                </c:pt>
                <c:pt idx="11">
                  <c:v>2117.4119999999998</c:v>
                </c:pt>
                <c:pt idx="12">
                  <c:v>2101.14</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833331888"/>
        <c:axId val="833342080"/>
      </c:barChart>
      <c:dateAx>
        <c:axId val="8333318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080"/>
        <c:crosses val="autoZero"/>
        <c:auto val="1"/>
        <c:lblOffset val="100"/>
        <c:baseTimeUnit val="months"/>
      </c:dateAx>
      <c:valAx>
        <c:axId val="833342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Enerca'!$F$5:$S$5</c:f>
              <c:numCache>
                <c:formatCode>0.0</c:formatCode>
                <c:ptCount val="13"/>
                <c:pt idx="0">
                  <c:v>251.27</c:v>
                </c:pt>
                <c:pt idx="1">
                  <c:v>283.07</c:v>
                </c:pt>
                <c:pt idx="2">
                  <c:v>257.50779999999997</c:v>
                </c:pt>
                <c:pt idx="3">
                  <c:v>281.45060000000001</c:v>
                </c:pt>
                <c:pt idx="4">
                  <c:v>292.02760000000001</c:v>
                </c:pt>
                <c:pt idx="5">
                  <c:v>277.1576</c:v>
                </c:pt>
                <c:pt idx="6">
                  <c:v>206.2183</c:v>
                </c:pt>
                <c:pt idx="7">
                  <c:v>226.09719999999999</c:v>
                </c:pt>
                <c:pt idx="8">
                  <c:v>200.10300000000001</c:v>
                </c:pt>
                <c:pt idx="9">
                  <c:v>231.39259999999999</c:v>
                </c:pt>
                <c:pt idx="10">
                  <c:v>248.69390000000001</c:v>
                </c:pt>
                <c:pt idx="11">
                  <c:v>216.0239</c:v>
                </c:pt>
                <c:pt idx="12">
                  <c:v>213.55510000000001</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Enerca'!$F$6:$S$6</c:f>
              <c:numCache>
                <c:formatCode>0.0</c:formatCode>
                <c:ptCount val="13"/>
                <c:pt idx="0">
                  <c:v>78.75</c:v>
                </c:pt>
                <c:pt idx="1">
                  <c:v>84.41</c:v>
                </c:pt>
                <c:pt idx="2">
                  <c:v>77.815100000000001</c:v>
                </c:pt>
                <c:pt idx="3">
                  <c:v>92.544899999999998</c:v>
                </c:pt>
                <c:pt idx="4">
                  <c:v>83.344899999999996</c:v>
                </c:pt>
                <c:pt idx="5">
                  <c:v>73.847999999999999</c:v>
                </c:pt>
                <c:pt idx="6">
                  <c:v>70.831999999999994</c:v>
                </c:pt>
                <c:pt idx="7">
                  <c:v>67.766099999999994</c:v>
                </c:pt>
                <c:pt idx="8">
                  <c:v>75.481399999999994</c:v>
                </c:pt>
                <c:pt idx="9">
                  <c:v>84.415000000000006</c:v>
                </c:pt>
                <c:pt idx="10">
                  <c:v>90.4923</c:v>
                </c:pt>
                <c:pt idx="11">
                  <c:v>79.542000000000002</c:v>
                </c:pt>
                <c:pt idx="12">
                  <c:v>75.681600000000003</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Enerca'!$F$7:$S$7</c:f>
              <c:numCache>
                <c:formatCode>0.0</c:formatCode>
                <c:ptCount val="13"/>
                <c:pt idx="0">
                  <c:v>131.99</c:v>
                </c:pt>
                <c:pt idx="1">
                  <c:v>134.30000000000001</c:v>
                </c:pt>
                <c:pt idx="2">
                  <c:v>133.2585</c:v>
                </c:pt>
                <c:pt idx="3">
                  <c:v>135.0744</c:v>
                </c:pt>
                <c:pt idx="4">
                  <c:v>136.94649999999999</c:v>
                </c:pt>
                <c:pt idx="5">
                  <c:v>136.74860000000001</c:v>
                </c:pt>
                <c:pt idx="6">
                  <c:v>134.95410000000001</c:v>
                </c:pt>
                <c:pt idx="7">
                  <c:v>133.70500000000001</c:v>
                </c:pt>
                <c:pt idx="8">
                  <c:v>131.46619999999999</c:v>
                </c:pt>
                <c:pt idx="9">
                  <c:v>130.28319999999999</c:v>
                </c:pt>
                <c:pt idx="10">
                  <c:v>131.70519999999999</c:v>
                </c:pt>
                <c:pt idx="11">
                  <c:v>132.70439999999999</c:v>
                </c:pt>
                <c:pt idx="12">
                  <c:v>132.79580000000001</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833340120"/>
        <c:axId val="833338944"/>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Enerca'!$F$8:$S$8</c:f>
              <c:numCache>
                <c:formatCode>0.0</c:formatCode>
                <c:ptCount val="13"/>
                <c:pt idx="0">
                  <c:v>499.63</c:v>
                </c:pt>
                <c:pt idx="1">
                  <c:v>541.57000000000005</c:v>
                </c:pt>
                <c:pt idx="2">
                  <c:v>505.98349999999999</c:v>
                </c:pt>
                <c:pt idx="3">
                  <c:v>548.28629999999998</c:v>
                </c:pt>
                <c:pt idx="4">
                  <c:v>551.41690000000006</c:v>
                </c:pt>
                <c:pt idx="5">
                  <c:v>525.7029</c:v>
                </c:pt>
                <c:pt idx="6">
                  <c:v>444.0342</c:v>
                </c:pt>
                <c:pt idx="7">
                  <c:v>460.91969999999998</c:v>
                </c:pt>
                <c:pt idx="8">
                  <c:v>440.10829999999999</c:v>
                </c:pt>
                <c:pt idx="9">
                  <c:v>479.09339999999997</c:v>
                </c:pt>
                <c:pt idx="10">
                  <c:v>505.30160000000001</c:v>
                </c:pt>
                <c:pt idx="11">
                  <c:v>461.69459999999998</c:v>
                </c:pt>
                <c:pt idx="12">
                  <c:v>454.33969999999999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833340120"/>
        <c:axId val="833338944"/>
      </c:lineChart>
      <c:dateAx>
        <c:axId val="833340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8944"/>
        <c:crosses val="autoZero"/>
        <c:auto val="1"/>
        <c:lblOffset val="100"/>
        <c:baseTimeUnit val="months"/>
      </c:dateAx>
      <c:valAx>
        <c:axId val="8333389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40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Enerca'!$F$13:$S$13</c:f>
              <c:numCache>
                <c:formatCode>0.0</c:formatCode>
                <c:ptCount val="13"/>
                <c:pt idx="0">
                  <c:v>342.8</c:v>
                </c:pt>
                <c:pt idx="1">
                  <c:v>345.44</c:v>
                </c:pt>
                <c:pt idx="2">
                  <c:v>359.93</c:v>
                </c:pt>
                <c:pt idx="3">
                  <c:v>366.33</c:v>
                </c:pt>
                <c:pt idx="4">
                  <c:v>372.41</c:v>
                </c:pt>
                <c:pt idx="5">
                  <c:v>376.32</c:v>
                </c:pt>
                <c:pt idx="6">
                  <c:v>379.26</c:v>
                </c:pt>
                <c:pt idx="7">
                  <c:v>380.92</c:v>
                </c:pt>
                <c:pt idx="8">
                  <c:v>382.06</c:v>
                </c:pt>
                <c:pt idx="9">
                  <c:v>383.97</c:v>
                </c:pt>
                <c:pt idx="10">
                  <c:v>386.66</c:v>
                </c:pt>
                <c:pt idx="11">
                  <c:v>388.72</c:v>
                </c:pt>
                <c:pt idx="12">
                  <c:v>389.69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Enerca'!$F$14:$S$14</c:f>
              <c:numCache>
                <c:formatCode>0.0</c:formatCode>
                <c:ptCount val="13"/>
                <c:pt idx="0">
                  <c:v>393</c:v>
                </c:pt>
                <c:pt idx="1">
                  <c:v>408.5</c:v>
                </c:pt>
                <c:pt idx="2">
                  <c:v>413.65</c:v>
                </c:pt>
                <c:pt idx="3">
                  <c:v>421</c:v>
                </c:pt>
                <c:pt idx="4">
                  <c:v>428</c:v>
                </c:pt>
                <c:pt idx="5">
                  <c:v>432.49</c:v>
                </c:pt>
                <c:pt idx="6">
                  <c:v>435.87</c:v>
                </c:pt>
                <c:pt idx="7">
                  <c:v>437.78</c:v>
                </c:pt>
                <c:pt idx="8">
                  <c:v>439.09</c:v>
                </c:pt>
                <c:pt idx="9">
                  <c:v>441.29</c:v>
                </c:pt>
                <c:pt idx="10">
                  <c:v>444.37</c:v>
                </c:pt>
                <c:pt idx="11">
                  <c:v>446.74</c:v>
                </c:pt>
                <c:pt idx="12">
                  <c:v>447.85</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Enerca'!$F$15:$S$15</c:f>
              <c:numCache>
                <c:formatCode>0.0</c:formatCode>
                <c:ptCount val="13"/>
                <c:pt idx="0">
                  <c:v>499.63</c:v>
                </c:pt>
                <c:pt idx="1">
                  <c:v>541.57000000000005</c:v>
                </c:pt>
                <c:pt idx="2">
                  <c:v>505.98349999999999</c:v>
                </c:pt>
                <c:pt idx="3">
                  <c:v>525.7029</c:v>
                </c:pt>
                <c:pt idx="4">
                  <c:v>551.41690000000006</c:v>
                </c:pt>
                <c:pt idx="5">
                  <c:v>525.7029</c:v>
                </c:pt>
                <c:pt idx="6">
                  <c:v>444.0342</c:v>
                </c:pt>
                <c:pt idx="7">
                  <c:v>460.91969999999998</c:v>
                </c:pt>
                <c:pt idx="8">
                  <c:v>440.10829999999999</c:v>
                </c:pt>
                <c:pt idx="9">
                  <c:v>479.09339999999997</c:v>
                </c:pt>
                <c:pt idx="10">
                  <c:v>505.30160000000001</c:v>
                </c:pt>
                <c:pt idx="11">
                  <c:v>461.69459999999998</c:v>
                </c:pt>
                <c:pt idx="12">
                  <c:v>454.33969999999999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Enerca'!$F$16:$S$16</c:f>
              <c:numCache>
                <c:formatCode>0.0</c:formatCode>
                <c:ptCount val="13"/>
                <c:pt idx="0">
                  <c:v>599.55599999999993</c:v>
                </c:pt>
                <c:pt idx="1">
                  <c:v>649.88400000000001</c:v>
                </c:pt>
                <c:pt idx="2">
                  <c:v>607.17999999999995</c:v>
                </c:pt>
                <c:pt idx="3">
                  <c:v>630.84348</c:v>
                </c:pt>
                <c:pt idx="4">
                  <c:v>661.70028000000002</c:v>
                </c:pt>
                <c:pt idx="5">
                  <c:v>630.84348</c:v>
                </c:pt>
                <c:pt idx="6">
                  <c:v>532.84104000000002</c:v>
                </c:pt>
                <c:pt idx="7">
                  <c:v>553.10364000000004</c:v>
                </c:pt>
                <c:pt idx="8">
                  <c:v>528.12995999999998</c:v>
                </c:pt>
                <c:pt idx="9">
                  <c:v>574.91207999999995</c:v>
                </c:pt>
                <c:pt idx="10">
                  <c:v>606.36192000000005</c:v>
                </c:pt>
                <c:pt idx="11">
                  <c:v>554.03351999999995</c:v>
                </c:pt>
                <c:pt idx="12">
                  <c:v>545.20763999999997</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833345216"/>
        <c:axId val="833342864"/>
      </c:barChart>
      <c:dateAx>
        <c:axId val="8333452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864"/>
        <c:crosses val="autoZero"/>
        <c:auto val="1"/>
        <c:lblOffset val="100"/>
        <c:baseTimeUnit val="months"/>
      </c:dateAx>
      <c:valAx>
        <c:axId val="833342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Cusiana'!$F$13:$S$13</c:f>
              <c:numCache>
                <c:formatCode>0.0</c:formatCode>
                <c:ptCount val="13"/>
                <c:pt idx="0">
                  <c:v>527.9</c:v>
                </c:pt>
                <c:pt idx="1">
                  <c:v>533.79999999999995</c:v>
                </c:pt>
                <c:pt idx="2">
                  <c:v>540.64</c:v>
                </c:pt>
                <c:pt idx="3">
                  <c:v>550.34</c:v>
                </c:pt>
                <c:pt idx="4">
                  <c:v>559.36</c:v>
                </c:pt>
                <c:pt idx="5">
                  <c:v>565.29999999999995</c:v>
                </c:pt>
                <c:pt idx="6">
                  <c:v>569.53</c:v>
                </c:pt>
                <c:pt idx="7">
                  <c:v>571.88</c:v>
                </c:pt>
                <c:pt idx="8">
                  <c:v>573.63</c:v>
                </c:pt>
                <c:pt idx="9">
                  <c:v>576.45000000000005</c:v>
                </c:pt>
                <c:pt idx="10">
                  <c:v>580.51</c:v>
                </c:pt>
                <c:pt idx="11">
                  <c:v>581.75</c:v>
                </c:pt>
                <c:pt idx="12">
                  <c:v>583.20000000000005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Cusiana'!$F$14:$S$14</c:f>
              <c:numCache>
                <c:formatCode>0.0</c:formatCode>
                <c:ptCount val="13"/>
                <c:pt idx="0">
                  <c:v>615.9</c:v>
                </c:pt>
                <c:pt idx="1">
                  <c:v>622.78</c:v>
                </c:pt>
                <c:pt idx="2">
                  <c:v>630.76</c:v>
                </c:pt>
                <c:pt idx="3">
                  <c:v>670.8</c:v>
                </c:pt>
                <c:pt idx="4">
                  <c:v>681.79</c:v>
                </c:pt>
                <c:pt idx="5">
                  <c:v>689.03</c:v>
                </c:pt>
                <c:pt idx="6">
                  <c:v>694.19</c:v>
                </c:pt>
                <c:pt idx="7">
                  <c:v>697.06</c:v>
                </c:pt>
                <c:pt idx="8">
                  <c:v>699.2</c:v>
                </c:pt>
                <c:pt idx="9">
                  <c:v>702.64</c:v>
                </c:pt>
                <c:pt idx="10">
                  <c:v>707.59</c:v>
                </c:pt>
                <c:pt idx="11">
                  <c:v>709.1</c:v>
                </c:pt>
                <c:pt idx="12">
                  <c:v>710.87</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Cusiana'!$F$15:$S$15</c:f>
              <c:numCache>
                <c:formatCode>0.0</c:formatCode>
                <c:ptCount val="13"/>
                <c:pt idx="0">
                  <c:v>702.35</c:v>
                </c:pt>
                <c:pt idx="1">
                  <c:v>720.1</c:v>
                </c:pt>
                <c:pt idx="2">
                  <c:v>737.34</c:v>
                </c:pt>
                <c:pt idx="3">
                  <c:v>760.69</c:v>
                </c:pt>
                <c:pt idx="4">
                  <c:v>758.71</c:v>
                </c:pt>
                <c:pt idx="5">
                  <c:v>760.69</c:v>
                </c:pt>
                <c:pt idx="6">
                  <c:v>757.13</c:v>
                </c:pt>
                <c:pt idx="7">
                  <c:v>753.75</c:v>
                </c:pt>
                <c:pt idx="8">
                  <c:v>750.21</c:v>
                </c:pt>
                <c:pt idx="9">
                  <c:v>726.44</c:v>
                </c:pt>
                <c:pt idx="10">
                  <c:v>725.31</c:v>
                </c:pt>
                <c:pt idx="11">
                  <c:v>743.81</c:v>
                </c:pt>
                <c:pt idx="12">
                  <c:v>745.28</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Cusiana'!$F$12:$S$12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Cusiana'!$F$16:$S$16</c:f>
              <c:numCache>
                <c:formatCode>0.0</c:formatCode>
                <c:ptCount val="13"/>
                <c:pt idx="0">
                  <c:v>842.82</c:v>
                </c:pt>
                <c:pt idx="1">
                  <c:v>864.12</c:v>
                </c:pt>
                <c:pt idx="2">
                  <c:v>884.80799999999999</c:v>
                </c:pt>
                <c:pt idx="3">
                  <c:v>912.82800000000009</c:v>
                </c:pt>
                <c:pt idx="4">
                  <c:v>910.452</c:v>
                </c:pt>
                <c:pt idx="5">
                  <c:v>912.82800000000009</c:v>
                </c:pt>
                <c:pt idx="6">
                  <c:v>908.55599999999993</c:v>
                </c:pt>
                <c:pt idx="7">
                  <c:v>904.5</c:v>
                </c:pt>
                <c:pt idx="8">
                  <c:v>900.25200000000007</c:v>
                </c:pt>
                <c:pt idx="9">
                  <c:v>871.72800000000007</c:v>
                </c:pt>
                <c:pt idx="10">
                  <c:v>870.37199999999996</c:v>
                </c:pt>
                <c:pt idx="11">
                  <c:v>892.57199999999989</c:v>
                </c:pt>
                <c:pt idx="12">
                  <c:v>894.3359999999999</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833348352"/>
        <c:axId val="833341688"/>
      </c:barChart>
      <c:dateAx>
        <c:axId val="8333483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1688"/>
        <c:crosses val="autoZero"/>
        <c:auto val="1"/>
        <c:lblOffset val="100"/>
        <c:baseTimeUnit val="months"/>
      </c:dateAx>
      <c:valAx>
        <c:axId val="8333416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Cusiana'!$F$5:$S$5</c:f>
              <c:numCache>
                <c:formatCode>0.0</c:formatCode>
                <c:ptCount val="13"/>
                <c:pt idx="0">
                  <c:v>138.65</c:v>
                </c:pt>
                <c:pt idx="1">
                  <c:v>149.33000000000001</c:v>
                </c:pt>
                <c:pt idx="2">
                  <c:v>172.82</c:v>
                </c:pt>
                <c:pt idx="3">
                  <c:v>217.82</c:v>
                </c:pt>
                <c:pt idx="4">
                  <c:v>165.84</c:v>
                </c:pt>
                <c:pt idx="5">
                  <c:v>164.25</c:v>
                </c:pt>
                <c:pt idx="6">
                  <c:v>153.57</c:v>
                </c:pt>
                <c:pt idx="7">
                  <c:v>172.16</c:v>
                </c:pt>
                <c:pt idx="8">
                  <c:v>184.42</c:v>
                </c:pt>
                <c:pt idx="9">
                  <c:v>171.91</c:v>
                </c:pt>
                <c:pt idx="10">
                  <c:v>158.55000000000001</c:v>
                </c:pt>
                <c:pt idx="11">
                  <c:v>164.94</c:v>
                </c:pt>
                <c:pt idx="12">
                  <c:v>166.18</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Cusiana'!$F$6:$S$6</c:f>
              <c:numCache>
                <c:formatCode>0.0</c:formatCode>
                <c:ptCount val="13"/>
                <c:pt idx="0">
                  <c:v>70.31</c:v>
                </c:pt>
                <c:pt idx="1">
                  <c:v>68.760000000000005</c:v>
                </c:pt>
                <c:pt idx="2">
                  <c:v>69.180000000000007</c:v>
                </c:pt>
                <c:pt idx="3">
                  <c:v>84.19</c:v>
                </c:pt>
                <c:pt idx="4">
                  <c:v>81.88</c:v>
                </c:pt>
                <c:pt idx="5">
                  <c:v>87.89</c:v>
                </c:pt>
                <c:pt idx="6">
                  <c:v>103.08</c:v>
                </c:pt>
                <c:pt idx="7">
                  <c:v>83.07</c:v>
                </c:pt>
                <c:pt idx="8">
                  <c:v>76.55</c:v>
                </c:pt>
                <c:pt idx="9">
                  <c:v>68.78</c:v>
                </c:pt>
                <c:pt idx="10">
                  <c:v>73.83</c:v>
                </c:pt>
                <c:pt idx="11">
                  <c:v>77.790000000000006</c:v>
                </c:pt>
                <c:pt idx="12">
                  <c:v>76.239999999999995</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Cusiana'!$F$7:$S$7</c:f>
              <c:numCache>
                <c:formatCode>0.0</c:formatCode>
                <c:ptCount val="13"/>
                <c:pt idx="0">
                  <c:v>493.89</c:v>
                </c:pt>
                <c:pt idx="1">
                  <c:v>502.55</c:v>
                </c:pt>
                <c:pt idx="2">
                  <c:v>496.38</c:v>
                </c:pt>
                <c:pt idx="3">
                  <c:v>503.15</c:v>
                </c:pt>
                <c:pt idx="4">
                  <c:v>510.12</c:v>
                </c:pt>
                <c:pt idx="5">
                  <c:v>508.45</c:v>
                </c:pt>
                <c:pt idx="6">
                  <c:v>500.4</c:v>
                </c:pt>
                <c:pt idx="7">
                  <c:v>496.23</c:v>
                </c:pt>
                <c:pt idx="8">
                  <c:v>486.26</c:v>
                </c:pt>
                <c:pt idx="9">
                  <c:v>481.89</c:v>
                </c:pt>
                <c:pt idx="10">
                  <c:v>489.25</c:v>
                </c:pt>
                <c:pt idx="11">
                  <c:v>496.13</c:v>
                </c:pt>
                <c:pt idx="12">
                  <c:v>496.87</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833342472"/>
        <c:axId val="83334325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'Yopal Gases del Cusiana'!$F$8:$S$8</c:f>
              <c:numCache>
                <c:formatCode>0.0</c:formatCode>
                <c:ptCount val="13"/>
                <c:pt idx="0">
                  <c:v>702.35</c:v>
                </c:pt>
                <c:pt idx="1">
                  <c:v>720.1</c:v>
                </c:pt>
                <c:pt idx="2">
                  <c:v>737.34</c:v>
                </c:pt>
                <c:pt idx="3">
                  <c:v>805.89</c:v>
                </c:pt>
                <c:pt idx="4">
                  <c:v>758.71</c:v>
                </c:pt>
                <c:pt idx="5">
                  <c:v>760.69</c:v>
                </c:pt>
                <c:pt idx="6">
                  <c:v>757.13</c:v>
                </c:pt>
                <c:pt idx="7">
                  <c:v>753.75</c:v>
                </c:pt>
                <c:pt idx="8">
                  <c:v>750.21</c:v>
                </c:pt>
                <c:pt idx="9">
                  <c:v>726.44</c:v>
                </c:pt>
                <c:pt idx="10">
                  <c:v>725.31</c:v>
                </c:pt>
                <c:pt idx="11">
                  <c:v>743.81</c:v>
                </c:pt>
                <c:pt idx="12">
                  <c:v>745.28</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833342472"/>
        <c:axId val="833343256"/>
      </c:lineChart>
      <c:dateAx>
        <c:axId val="833342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3256"/>
        <c:crosses val="autoZero"/>
        <c:auto val="1"/>
        <c:lblOffset val="100"/>
        <c:baseTimeUnit val="months"/>
      </c:dateAx>
      <c:valAx>
        <c:axId val="833343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Armenia!$F$13:$R$13</c:f>
              <c:numCache>
                <c:formatCode>0.0</c:formatCode>
                <c:ptCount val="13"/>
                <c:pt idx="0">
                  <c:v>1147.2</c:v>
                </c:pt>
                <c:pt idx="1">
                  <c:v>1156.03</c:v>
                </c:pt>
                <c:pt idx="2">
                  <c:v>1224.77</c:v>
                </c:pt>
                <c:pt idx="3">
                  <c:v>1247.1600000000001</c:v>
                </c:pt>
                <c:pt idx="4">
                  <c:v>1314.94</c:v>
                </c:pt>
                <c:pt idx="5">
                  <c:v>1328.75</c:v>
                </c:pt>
                <c:pt idx="6">
                  <c:v>1339.14</c:v>
                </c:pt>
                <c:pt idx="7">
                  <c:v>1344.99</c:v>
                </c:pt>
                <c:pt idx="8">
                  <c:v>1349.02</c:v>
                </c:pt>
                <c:pt idx="9">
                  <c:v>1355.78</c:v>
                </c:pt>
                <c:pt idx="10">
                  <c:v>1365.26</c:v>
                </c:pt>
                <c:pt idx="11">
                  <c:v>1372.52</c:v>
                </c:pt>
                <c:pt idx="12">
                  <c:v>1375.95</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Armenia!$F$14:$R$14</c:f>
              <c:numCache>
                <c:formatCode>0.0</c:formatCode>
                <c:ptCount val="13"/>
                <c:pt idx="0">
                  <c:v>1432.78</c:v>
                </c:pt>
                <c:pt idx="1">
                  <c:v>1443.8</c:v>
                </c:pt>
                <c:pt idx="2">
                  <c:v>1529.93</c:v>
                </c:pt>
                <c:pt idx="3">
                  <c:v>1558.32</c:v>
                </c:pt>
                <c:pt idx="4">
                  <c:v>1642.54</c:v>
                </c:pt>
                <c:pt idx="5">
                  <c:v>1659.79</c:v>
                </c:pt>
                <c:pt idx="6">
                  <c:v>1672.77</c:v>
                </c:pt>
                <c:pt idx="7">
                  <c:v>1680.07</c:v>
                </c:pt>
                <c:pt idx="8">
                  <c:v>1685.11</c:v>
                </c:pt>
                <c:pt idx="9">
                  <c:v>1693.55</c:v>
                </c:pt>
                <c:pt idx="10">
                  <c:v>1705.39</c:v>
                </c:pt>
                <c:pt idx="11">
                  <c:v>1714.46</c:v>
                </c:pt>
                <c:pt idx="12">
                  <c:v>1718.74</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Armenia!$F$15:$R$15</c:f>
              <c:numCache>
                <c:formatCode>0.0</c:formatCode>
                <c:ptCount val="13"/>
                <c:pt idx="0">
                  <c:v>2584.83</c:v>
                </c:pt>
                <c:pt idx="1">
                  <c:v>2563.9299999999998</c:v>
                </c:pt>
                <c:pt idx="2">
                  <c:v>2774</c:v>
                </c:pt>
                <c:pt idx="3">
                  <c:v>2816</c:v>
                </c:pt>
                <c:pt idx="4">
                  <c:v>2985.3036200000001</c:v>
                </c:pt>
                <c:pt idx="5">
                  <c:v>2880.6138799999999</c:v>
                </c:pt>
                <c:pt idx="6">
                  <c:v>2874.1197099999999</c:v>
                </c:pt>
                <c:pt idx="7">
                  <c:v>2880.6138799999999</c:v>
                </c:pt>
                <c:pt idx="8">
                  <c:v>2551.78766</c:v>
                </c:pt>
                <c:pt idx="9">
                  <c:v>2720.3694300000002</c:v>
                </c:pt>
                <c:pt idx="10">
                  <c:v>2717.39624</c:v>
                </c:pt>
                <c:pt idx="11">
                  <c:v>2696.2615900000001</c:v>
                </c:pt>
                <c:pt idx="12">
                  <c:v>2650.1422200000002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Armenia!$F$16:$R$16</c:f>
              <c:numCache>
                <c:formatCode>0.0</c:formatCode>
                <c:ptCount val="13"/>
                <c:pt idx="0">
                  <c:v>3101.7959999999998</c:v>
                </c:pt>
                <c:pt idx="1">
                  <c:v>3076.7159999999999</c:v>
                </c:pt>
                <c:pt idx="2">
                  <c:v>3328.7999999999997</c:v>
                </c:pt>
                <c:pt idx="3">
                  <c:v>3379.2</c:v>
                </c:pt>
                <c:pt idx="4">
                  <c:v>3582.3643440000001</c:v>
                </c:pt>
                <c:pt idx="5">
                  <c:v>3456.7366559999996</c:v>
                </c:pt>
                <c:pt idx="6">
                  <c:v>3448.9436519999999</c:v>
                </c:pt>
                <c:pt idx="7">
                  <c:v>3456.7366559999996</c:v>
                </c:pt>
                <c:pt idx="8">
                  <c:v>3062.145192</c:v>
                </c:pt>
                <c:pt idx="9">
                  <c:v>3264.4433160000003</c:v>
                </c:pt>
                <c:pt idx="10">
                  <c:v>3260.8754880000001</c:v>
                </c:pt>
                <c:pt idx="11">
                  <c:v>3235.5139079999999</c:v>
                </c:pt>
                <c:pt idx="12">
                  <c:v>3180.1706640000002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833285632"/>
        <c:axId val="833282888"/>
      </c:barChart>
      <c:dateAx>
        <c:axId val="833285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2888"/>
        <c:crosses val="autoZero"/>
        <c:auto val="1"/>
        <c:lblOffset val="100"/>
        <c:baseTimeUnit val="months"/>
      </c:dateAx>
      <c:valAx>
        <c:axId val="833282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5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Barranquilla!$F$5:$R$5</c:f>
              <c:numCache>
                <c:formatCode>0.0</c:formatCode>
                <c:ptCount val="13"/>
                <c:pt idx="0">
                  <c:v>1591</c:v>
                </c:pt>
                <c:pt idx="1">
                  <c:v>1467</c:v>
                </c:pt>
                <c:pt idx="2">
                  <c:v>1624</c:v>
                </c:pt>
                <c:pt idx="3">
                  <c:v>1511</c:v>
                </c:pt>
                <c:pt idx="4">
                  <c:v>1450</c:v>
                </c:pt>
                <c:pt idx="5">
                  <c:v>1512</c:v>
                </c:pt>
                <c:pt idx="6">
                  <c:v>1512</c:v>
                </c:pt>
                <c:pt idx="7">
                  <c:v>1497</c:v>
                </c:pt>
                <c:pt idx="8">
                  <c:v>1414</c:v>
                </c:pt>
                <c:pt idx="9">
                  <c:v>1348</c:v>
                </c:pt>
                <c:pt idx="10">
                  <c:v>1425</c:v>
                </c:pt>
                <c:pt idx="11">
                  <c:v>1378</c:v>
                </c:pt>
                <c:pt idx="12">
                  <c:v>1423</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Barranquilla!$F$6:$R$6</c:f>
              <c:numCache>
                <c:formatCode>0.0</c:formatCode>
                <c:ptCount val="13"/>
                <c:pt idx="0">
                  <c:v>292</c:v>
                </c:pt>
                <c:pt idx="1">
                  <c:v>289</c:v>
                </c:pt>
                <c:pt idx="2">
                  <c:v>308</c:v>
                </c:pt>
                <c:pt idx="3">
                  <c:v>322</c:v>
                </c:pt>
                <c:pt idx="4">
                  <c:v>304</c:v>
                </c:pt>
                <c:pt idx="5">
                  <c:v>320</c:v>
                </c:pt>
                <c:pt idx="6">
                  <c:v>320</c:v>
                </c:pt>
                <c:pt idx="7">
                  <c:v>310</c:v>
                </c:pt>
                <c:pt idx="8">
                  <c:v>320</c:v>
                </c:pt>
                <c:pt idx="9">
                  <c:v>326</c:v>
                </c:pt>
                <c:pt idx="10">
                  <c:v>349</c:v>
                </c:pt>
                <c:pt idx="11">
                  <c:v>396</c:v>
                </c:pt>
                <c:pt idx="12">
                  <c:v>442</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Barranquilla!$F$7:$R$7</c:f>
              <c:numCache>
                <c:formatCode>0.0</c:formatCode>
                <c:ptCount val="13"/>
                <c:pt idx="0">
                  <c:v>718</c:v>
                </c:pt>
                <c:pt idx="1">
                  <c:v>731</c:v>
                </c:pt>
                <c:pt idx="2">
                  <c:v>735</c:v>
                </c:pt>
                <c:pt idx="3">
                  <c:v>746</c:v>
                </c:pt>
                <c:pt idx="4">
                  <c:v>755</c:v>
                </c:pt>
                <c:pt idx="5">
                  <c:v>758</c:v>
                </c:pt>
                <c:pt idx="6">
                  <c:v>758</c:v>
                </c:pt>
                <c:pt idx="7">
                  <c:v>757</c:v>
                </c:pt>
                <c:pt idx="8">
                  <c:v>752</c:v>
                </c:pt>
                <c:pt idx="9">
                  <c:v>751</c:v>
                </c:pt>
                <c:pt idx="10">
                  <c:v>757</c:v>
                </c:pt>
                <c:pt idx="11">
                  <c:v>762</c:v>
                </c:pt>
                <c:pt idx="12">
                  <c:v>766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833278968"/>
        <c:axId val="833280928"/>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Barranquilla!$F$8:$R$8</c:f>
              <c:numCache>
                <c:formatCode>0.0</c:formatCode>
                <c:ptCount val="13"/>
                <c:pt idx="0">
                  <c:v>2658.31</c:v>
                </c:pt>
                <c:pt idx="1">
                  <c:v>2544.2399999999998</c:v>
                </c:pt>
                <c:pt idx="2">
                  <c:v>2736.03</c:v>
                </c:pt>
                <c:pt idx="3">
                  <c:v>2641.83</c:v>
                </c:pt>
                <c:pt idx="4">
                  <c:v>2568.94</c:v>
                </c:pt>
                <c:pt idx="5">
                  <c:v>2651.33</c:v>
                </c:pt>
                <c:pt idx="6">
                  <c:v>2651.33</c:v>
                </c:pt>
                <c:pt idx="7">
                  <c:v>2619.0300000000002</c:v>
                </c:pt>
                <c:pt idx="8">
                  <c:v>2542.1799999999998</c:v>
                </c:pt>
                <c:pt idx="9">
                  <c:v>2479.2800000000002</c:v>
                </c:pt>
                <c:pt idx="10">
                  <c:v>2586.8000000000002</c:v>
                </c:pt>
                <c:pt idx="11">
                  <c:v>2594.42</c:v>
                </c:pt>
                <c:pt idx="12">
                  <c:v>2697.24</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833278968"/>
        <c:axId val="833280928"/>
      </c:lineChart>
      <c:dateAx>
        <c:axId val="833278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0928"/>
        <c:crosses val="autoZero"/>
        <c:auto val="1"/>
        <c:lblOffset val="100"/>
        <c:baseTimeUnit val="months"/>
      </c:dateAx>
      <c:valAx>
        <c:axId val="833280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7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Barranquilla!$F$13:$R$13</c:f>
              <c:numCache>
                <c:formatCode>0.0</c:formatCode>
                <c:ptCount val="13"/>
                <c:pt idx="0">
                  <c:v>1212.06</c:v>
                </c:pt>
                <c:pt idx="1">
                  <c:v>1166.58</c:v>
                </c:pt>
                <c:pt idx="2">
                  <c:v>1248.7</c:v>
                </c:pt>
                <c:pt idx="3">
                  <c:v>1212.8900000000001</c:v>
                </c:pt>
                <c:pt idx="4">
                  <c:v>1183.19</c:v>
                </c:pt>
                <c:pt idx="5">
                  <c:v>1215.25</c:v>
                </c:pt>
                <c:pt idx="6">
                  <c:v>1215.25</c:v>
                </c:pt>
                <c:pt idx="7">
                  <c:v>1209.4100000000001</c:v>
                </c:pt>
                <c:pt idx="8">
                  <c:v>1178</c:v>
                </c:pt>
                <c:pt idx="9">
                  <c:v>1155.93</c:v>
                </c:pt>
                <c:pt idx="10">
                  <c:v>1198</c:v>
                </c:pt>
                <c:pt idx="11">
                  <c:v>1201.1300000000001</c:v>
                </c:pt>
                <c:pt idx="12">
                  <c:v>1245.69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Barranquilla!$F$14:$R$14</c:f>
              <c:numCache>
                <c:formatCode>0.0</c:formatCode>
                <c:ptCount val="13"/>
                <c:pt idx="0">
                  <c:v>1519.44</c:v>
                </c:pt>
                <c:pt idx="1">
                  <c:v>1463.43</c:v>
                </c:pt>
                <c:pt idx="2">
                  <c:v>1565.89</c:v>
                </c:pt>
                <c:pt idx="3">
                  <c:v>1521.57</c:v>
                </c:pt>
                <c:pt idx="4">
                  <c:v>1482.78</c:v>
                </c:pt>
                <c:pt idx="5">
                  <c:v>1524.46</c:v>
                </c:pt>
                <c:pt idx="6">
                  <c:v>1524.46</c:v>
                </c:pt>
                <c:pt idx="7">
                  <c:v>1517.12</c:v>
                </c:pt>
                <c:pt idx="8">
                  <c:v>1477.97</c:v>
                </c:pt>
                <c:pt idx="9">
                  <c:v>1451.92</c:v>
                </c:pt>
                <c:pt idx="10">
                  <c:v>1503.27</c:v>
                </c:pt>
                <c:pt idx="11">
                  <c:v>1507.69</c:v>
                </c:pt>
                <c:pt idx="12">
                  <c:v>1564.66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Barranquilla!$F$15:$R$15</c:f>
              <c:numCache>
                <c:formatCode>0.0</c:formatCode>
                <c:ptCount val="13"/>
                <c:pt idx="0">
                  <c:v>2736.03</c:v>
                </c:pt>
                <c:pt idx="1">
                  <c:v>2641.83</c:v>
                </c:pt>
                <c:pt idx="2">
                  <c:v>2568.94</c:v>
                </c:pt>
                <c:pt idx="3">
                  <c:v>2651.33</c:v>
                </c:pt>
                <c:pt idx="4">
                  <c:v>2568.94</c:v>
                </c:pt>
                <c:pt idx="5">
                  <c:v>2619.0300000000002</c:v>
                </c:pt>
                <c:pt idx="6">
                  <c:v>2651.33</c:v>
                </c:pt>
                <c:pt idx="7">
                  <c:v>2619.0300000000002</c:v>
                </c:pt>
                <c:pt idx="8">
                  <c:v>2542.1799999999998</c:v>
                </c:pt>
                <c:pt idx="9">
                  <c:v>2479.2800000000002</c:v>
                </c:pt>
                <c:pt idx="10">
                  <c:v>2586.8000000000002</c:v>
                </c:pt>
                <c:pt idx="11">
                  <c:v>2594.42</c:v>
                </c:pt>
                <c:pt idx="12">
                  <c:v>2697.24</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Barranquilla!$F$16:$R$16</c:f>
              <c:numCache>
                <c:formatCode>0.0</c:formatCode>
                <c:ptCount val="13"/>
                <c:pt idx="0">
                  <c:v>3189.9719999999998</c:v>
                </c:pt>
                <c:pt idx="1">
                  <c:v>3053.0879999999997</c:v>
                </c:pt>
                <c:pt idx="2">
                  <c:v>3283.2360000000003</c:v>
                </c:pt>
                <c:pt idx="3">
                  <c:v>3170.1959999999999</c:v>
                </c:pt>
                <c:pt idx="4">
                  <c:v>3082.7280000000001</c:v>
                </c:pt>
                <c:pt idx="5">
                  <c:v>3142.8360000000002</c:v>
                </c:pt>
                <c:pt idx="6">
                  <c:v>3181.596</c:v>
                </c:pt>
                <c:pt idx="7">
                  <c:v>3142.8360000000002</c:v>
                </c:pt>
                <c:pt idx="8">
                  <c:v>3050.616</c:v>
                </c:pt>
                <c:pt idx="9">
                  <c:v>2975.136</c:v>
                </c:pt>
                <c:pt idx="10">
                  <c:v>3104.1600000000003</c:v>
                </c:pt>
                <c:pt idx="11">
                  <c:v>3113.3040000000001</c:v>
                </c:pt>
                <c:pt idx="12">
                  <c:v>3236.6879999999996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833282104"/>
        <c:axId val="833283280"/>
      </c:barChart>
      <c:dateAx>
        <c:axId val="833282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3280"/>
        <c:crosses val="autoZero"/>
        <c:auto val="1"/>
        <c:lblOffset val="100"/>
        <c:baseTimeUnit val="months"/>
      </c:dateAx>
      <c:valAx>
        <c:axId val="833283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2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Vanti'!$F$5:$R$5</c:f>
              <c:numCache>
                <c:formatCode>0.0</c:formatCode>
                <c:ptCount val="13"/>
                <c:pt idx="0">
                  <c:v>1169.95</c:v>
                </c:pt>
                <c:pt idx="1">
                  <c:v>1220.44</c:v>
                </c:pt>
                <c:pt idx="2">
                  <c:v>1202.77</c:v>
                </c:pt>
                <c:pt idx="3">
                  <c:v>1290.19</c:v>
                </c:pt>
                <c:pt idx="4">
                  <c:v>1132.24</c:v>
                </c:pt>
                <c:pt idx="5">
                  <c:v>1089.52</c:v>
                </c:pt>
                <c:pt idx="6">
                  <c:v>1089.52</c:v>
                </c:pt>
                <c:pt idx="7">
                  <c:v>1056.3800000000001</c:v>
                </c:pt>
                <c:pt idx="8">
                  <c:v>1026.28</c:v>
                </c:pt>
                <c:pt idx="9">
                  <c:v>953.86</c:v>
                </c:pt>
                <c:pt idx="10">
                  <c:v>989.12</c:v>
                </c:pt>
                <c:pt idx="11">
                  <c:v>887.54</c:v>
                </c:pt>
                <c:pt idx="12">
                  <c:v>989.81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Vanti'!$F$6:$R$6</c:f>
              <c:numCache>
                <c:formatCode>0.0</c:formatCode>
                <c:ptCount val="13"/>
                <c:pt idx="0">
                  <c:v>733.29</c:v>
                </c:pt>
                <c:pt idx="1">
                  <c:v>652.77</c:v>
                </c:pt>
                <c:pt idx="2">
                  <c:v>689.37</c:v>
                </c:pt>
                <c:pt idx="3">
                  <c:v>766.35</c:v>
                </c:pt>
                <c:pt idx="4">
                  <c:v>747.55</c:v>
                </c:pt>
                <c:pt idx="5">
                  <c:v>732.84</c:v>
                </c:pt>
                <c:pt idx="6">
                  <c:v>732.84</c:v>
                </c:pt>
                <c:pt idx="7">
                  <c:v>694.03</c:v>
                </c:pt>
                <c:pt idx="8">
                  <c:v>782.44</c:v>
                </c:pt>
                <c:pt idx="9">
                  <c:v>736.37</c:v>
                </c:pt>
                <c:pt idx="10">
                  <c:v>720.82</c:v>
                </c:pt>
                <c:pt idx="11">
                  <c:v>778.8</c:v>
                </c:pt>
                <c:pt idx="12">
                  <c:v>700.33</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Vanti'!$F$7:$R$7</c:f>
              <c:numCache>
                <c:formatCode>0.0</c:formatCode>
                <c:ptCount val="13"/>
                <c:pt idx="0">
                  <c:v>526.27</c:v>
                </c:pt>
                <c:pt idx="1">
                  <c:v>535.5</c:v>
                </c:pt>
                <c:pt idx="2">
                  <c:v>605.73</c:v>
                </c:pt>
                <c:pt idx="3">
                  <c:v>615.05999999999995</c:v>
                </c:pt>
                <c:pt idx="4">
                  <c:v>546.04999999999995</c:v>
                </c:pt>
                <c:pt idx="5">
                  <c:v>545.26</c:v>
                </c:pt>
                <c:pt idx="6">
                  <c:v>538.11</c:v>
                </c:pt>
                <c:pt idx="7">
                  <c:v>533.13</c:v>
                </c:pt>
                <c:pt idx="8">
                  <c:v>524.19000000000005</c:v>
                </c:pt>
                <c:pt idx="9">
                  <c:v>519.49</c:v>
                </c:pt>
                <c:pt idx="10">
                  <c:v>525.15</c:v>
                </c:pt>
                <c:pt idx="11">
                  <c:v>529.13</c:v>
                </c:pt>
                <c:pt idx="12">
                  <c:v>529.5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833281320"/>
        <c:axId val="83328445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numCache>
            </c:numRef>
          </c:cat>
          <c:val>
            <c:numRef>
              <c:f>'Bogotá Vanti'!$F$8:$R$8</c:f>
              <c:numCache>
                <c:formatCode>0.0</c:formatCode>
                <c:ptCount val="13"/>
                <c:pt idx="0">
                  <c:v>2567.61</c:v>
                </c:pt>
                <c:pt idx="1">
                  <c:v>2548.14</c:v>
                </c:pt>
                <c:pt idx="2">
                  <c:v>2562.44</c:v>
                </c:pt>
                <c:pt idx="3">
                  <c:v>2741.78</c:v>
                </c:pt>
                <c:pt idx="4">
                  <c:v>2567.5300000000002</c:v>
                </c:pt>
                <c:pt idx="5">
                  <c:v>2506.69</c:v>
                </c:pt>
                <c:pt idx="6">
                  <c:v>2506.69</c:v>
                </c:pt>
                <c:pt idx="7">
                  <c:v>2417.38</c:v>
                </c:pt>
                <c:pt idx="8">
                  <c:v>2468.54</c:v>
                </c:pt>
                <c:pt idx="9">
                  <c:v>2339.09</c:v>
                </c:pt>
                <c:pt idx="10">
                  <c:v>2366.44</c:v>
                </c:pt>
                <c:pt idx="11">
                  <c:v>2326.42</c:v>
                </c:pt>
                <c:pt idx="12">
                  <c:v>2350.92</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833281320"/>
        <c:axId val="833284456"/>
      </c:lineChart>
      <c:dateAx>
        <c:axId val="8332813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4456"/>
        <c:crosses val="autoZero"/>
        <c:auto val="1"/>
        <c:lblOffset val="100"/>
        <c:baseTimeUnit val="months"/>
      </c:dateAx>
      <c:valAx>
        <c:axId val="833284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1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17</xdr:col>
      <xdr:colOff>129886</xdr:colOff>
      <xdr:row>39</xdr:row>
      <xdr:rowOff>120333</xdr:rowOff>
    </xdr:to>
    <xdr:graphicFrame macro="">
      <xdr:nvGraphicFramePr>
        <xdr:cNvPr id="2" name="Gráfico 1" descr="Comportamiento de los componentes tarifarios:  CUV, G,T, D, desde noviembre 2022 a noviembre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17</xdr:col>
      <xdr:colOff>216478</xdr:colOff>
      <xdr:row>59</xdr:row>
      <xdr:rowOff>142875</xdr:rowOff>
    </xdr:to>
    <xdr:graphicFrame macro="">
      <xdr:nvGraphicFramePr>
        <xdr:cNvPr id="3" name="Gráfico 2" descr="Comportamiento de la tarifa:  estrato1, estrato 2, estratos 3 y 4 y estratos 5 y 6. desde noviembre 2022 a onoviembre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435696</xdr:colOff>
      <xdr:row>39</xdr:row>
      <xdr:rowOff>68480</xdr:rowOff>
    </xdr:from>
    <xdr:to>
      <xdr:col>11</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428625</xdr:colOff>
      <xdr:row>59</xdr:row>
      <xdr:rowOff>75623</xdr:rowOff>
    </xdr:from>
    <xdr:to>
      <xdr:col>11</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693355</xdr:colOff>
      <xdr:row>17</xdr:row>
      <xdr:rowOff>172919</xdr:rowOff>
    </xdr:from>
    <xdr:to>
      <xdr:col>20</xdr:col>
      <xdr:colOff>106613</xdr:colOff>
      <xdr:row>20</xdr:row>
      <xdr:rowOff>53381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3205741" y="5685874"/>
          <a:ext cx="1707917"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1193346</xdr:colOff>
      <xdr:row>19</xdr:row>
      <xdr:rowOff>161925</xdr:rowOff>
    </xdr:from>
    <xdr:to>
      <xdr:col>17</xdr:col>
      <xdr:colOff>462642</xdr:colOff>
      <xdr:row>40</xdr:row>
      <xdr:rowOff>150813</xdr:rowOff>
    </xdr:to>
    <xdr:graphicFrame macro="">
      <xdr:nvGraphicFramePr>
        <xdr:cNvPr id="4" name="Gráfico 3" descr="Comportamiento de los componentes tarifarios:  CUV, G,T, D, desde noviembre 2022 a noviembre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258536</xdr:colOff>
      <xdr:row>59</xdr:row>
      <xdr:rowOff>133350</xdr:rowOff>
    </xdr:to>
    <xdr:graphicFrame macro="">
      <xdr:nvGraphicFramePr>
        <xdr:cNvPr id="5" name="Gráfico 4"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214993</xdr:colOff>
      <xdr:row>41</xdr:row>
      <xdr:rowOff>5443</xdr:rowOff>
    </xdr:from>
    <xdr:to>
      <xdr:col>12</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526596</xdr:colOff>
      <xdr:row>60</xdr:row>
      <xdr:rowOff>10886</xdr:rowOff>
    </xdr:from>
    <xdr:to>
      <xdr:col>12</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257175</xdr:colOff>
      <xdr:row>15</xdr:row>
      <xdr:rowOff>342900</xdr:rowOff>
    </xdr:from>
    <xdr:to>
      <xdr:col>20</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16</xdr:col>
      <xdr:colOff>643942</xdr:colOff>
      <xdr:row>43</xdr:row>
      <xdr:rowOff>241479</xdr:rowOff>
    </xdr:to>
    <xdr:graphicFrame macro="">
      <xdr:nvGraphicFramePr>
        <xdr:cNvPr id="2" name="Gráfico 1" descr="Comportamiento de los componentes tarifarios:  CUV, G,T, D, desde septiembre 2022 a septiembre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26831</xdr:colOff>
      <xdr:row>44</xdr:row>
      <xdr:rowOff>151594</xdr:rowOff>
    </xdr:from>
    <xdr:to>
      <xdr:col>17</xdr:col>
      <xdr:colOff>53661</xdr:colOff>
      <xdr:row>60</xdr:row>
      <xdr:rowOff>16501</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10061</xdr:colOff>
      <xdr:row>43</xdr:row>
      <xdr:rowOff>315802</xdr:rowOff>
    </xdr:from>
    <xdr:to>
      <xdr:col>12</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654812</xdr:colOff>
      <xdr:row>59</xdr:row>
      <xdr:rowOff>70566</xdr:rowOff>
    </xdr:from>
    <xdr:to>
      <xdr:col>13</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477425</xdr:colOff>
      <xdr:row>18</xdr:row>
      <xdr:rowOff>162562</xdr:rowOff>
    </xdr:from>
    <xdr:to>
      <xdr:col>20</xdr:col>
      <xdr:colOff>225010</xdr:colOff>
      <xdr:row>22</xdr:row>
      <xdr:rowOff>31593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12495" y="6025132"/>
          <a:ext cx="2041635"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823912</xdr:colOff>
      <xdr:row>42</xdr:row>
      <xdr:rowOff>76198</xdr:rowOff>
    </xdr:from>
    <xdr:to>
      <xdr:col>17</xdr:col>
      <xdr:colOff>211665</xdr:colOff>
      <xdr:row>60</xdr:row>
      <xdr:rowOff>42861</xdr:rowOff>
    </xdr:to>
    <xdr:graphicFrame macro="">
      <xdr:nvGraphicFramePr>
        <xdr:cNvPr id="3" name="Gráfico 2" descr="Tarifa a usuario final por estrato&#10;&#10;Comportamiento de la tarifa:  estrato1, estrato 2, estratos 3 y 4 y estratos 5 y 6. desde noviembre 2022 a noviembre 2023.">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184414</xdr:colOff>
      <xdr:row>39</xdr:row>
      <xdr:rowOff>162190</xdr:rowOff>
    </xdr:from>
    <xdr:to>
      <xdr:col>13</xdr:col>
      <xdr:colOff>70115</xdr:colOff>
      <xdr:row>41</xdr:row>
      <xdr:rowOff>28840</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7871089" y="992531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570443</xdr:colOff>
      <xdr:row>60</xdr:row>
      <xdr:rowOff>32808</xdr:rowOff>
    </xdr:from>
    <xdr:to>
      <xdr:col>12</xdr:col>
      <xdr:colOff>456144</xdr:colOff>
      <xdr:row>61</xdr:row>
      <xdr:rowOff>89958</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7609418" y="13796433"/>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265642</xdr:colOff>
      <xdr:row>16</xdr:row>
      <xdr:rowOff>161925</xdr:rowOff>
    </xdr:from>
    <xdr:to>
      <xdr:col>21</xdr:col>
      <xdr:colOff>541866</xdr:colOff>
      <xdr:row>19</xdr:row>
      <xdr:rowOff>85726</xdr:rowOff>
    </xdr:to>
    <xdr:sp macro="[1]!EST" textlink="">
      <xdr:nvSpPr>
        <xdr:cNvPr id="8" name="CuadroTexto 7">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4124517" y="55435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603250</xdr:colOff>
      <xdr:row>39</xdr:row>
      <xdr:rowOff>142874</xdr:rowOff>
    </xdr:to>
    <xdr:graphicFrame macro="">
      <xdr:nvGraphicFramePr>
        <xdr:cNvPr id="9" name="Gráfico 8" descr="Comportamiento de los componentes tarifarios:  CUV, G,T, D, desde noviembre 2022 a noviembre 2023.&#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noviembre 2022 a noviembre 2023."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noviembre 2022 a noviembre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1190624</xdr:colOff>
      <xdr:row>42</xdr:row>
      <xdr:rowOff>90486</xdr:rowOff>
    </xdr:from>
    <xdr:to>
      <xdr:col>17</xdr:col>
      <xdr:colOff>598714</xdr:colOff>
      <xdr:row>60</xdr:row>
      <xdr:rowOff>57149</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469447</xdr:colOff>
      <xdr:row>41</xdr:row>
      <xdr:rowOff>12247</xdr:rowOff>
    </xdr:from>
    <xdr:to>
      <xdr:col>12</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258535</xdr:colOff>
      <xdr:row>60</xdr:row>
      <xdr:rowOff>92528</xdr:rowOff>
    </xdr:from>
    <xdr:to>
      <xdr:col>13</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395968</xdr:colOff>
      <xdr:row>16</xdr:row>
      <xdr:rowOff>183697</xdr:rowOff>
    </xdr:from>
    <xdr:to>
      <xdr:col>21</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500061</xdr:colOff>
      <xdr:row>19</xdr:row>
      <xdr:rowOff>29528</xdr:rowOff>
    </xdr:from>
    <xdr:to>
      <xdr:col>18</xdr:col>
      <xdr:colOff>11906</xdr:colOff>
      <xdr:row>40</xdr:row>
      <xdr:rowOff>142875</xdr:rowOff>
    </xdr:to>
    <xdr:graphicFrame macro="">
      <xdr:nvGraphicFramePr>
        <xdr:cNvPr id="2" name="Gráfico 1" descr="Comportamiento de los componentes tarifarios:  CUV, G,T, D, desde noviembre 2022 a noviembre 2023.&#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678656</xdr:colOff>
      <xdr:row>42</xdr:row>
      <xdr:rowOff>59530</xdr:rowOff>
    </xdr:from>
    <xdr:to>
      <xdr:col>17</xdr:col>
      <xdr:colOff>642936</xdr:colOff>
      <xdr:row>60</xdr:row>
      <xdr:rowOff>26193</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369094</xdr:colOff>
      <xdr:row>40</xdr:row>
      <xdr:rowOff>59531</xdr:rowOff>
    </xdr:from>
    <xdr:to>
      <xdr:col>10</xdr:col>
      <xdr:colOff>254795</xdr:colOff>
      <xdr:row>41</xdr:row>
      <xdr:rowOff>116681</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6112669"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619125</xdr:colOff>
      <xdr:row>59</xdr:row>
      <xdr:rowOff>0</xdr:rowOff>
    </xdr:from>
    <xdr:to>
      <xdr:col>10</xdr:col>
      <xdr:colOff>504826</xdr:colOff>
      <xdr:row>60</xdr:row>
      <xdr:rowOff>57150</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6362700"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685800</xdr:colOff>
      <xdr:row>18</xdr:row>
      <xdr:rowOff>19050</xdr:rowOff>
    </xdr:from>
    <xdr:to>
      <xdr:col>21</xdr:col>
      <xdr:colOff>200024</xdr:colOff>
      <xdr:row>20</xdr:row>
      <xdr:rowOff>133351</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896975" y="57816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descr="Comportamiento de los componentes tarifarios:  CUV, G,T, D, desde noviembre 2022 a noviembre 2023."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66008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68961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750794</xdr:colOff>
      <xdr:row>41</xdr:row>
      <xdr:rowOff>44825</xdr:rowOff>
    </xdr:to>
    <xdr:graphicFrame macro="">
      <xdr:nvGraphicFramePr>
        <xdr:cNvPr id="2" name="Gráfico 1" descr="Comportamiento de los componentes tarifarios:  CUV, G,T, D, desde noviembre 2022 a noviembre 2023."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208429</xdr:colOff>
      <xdr:row>63</xdr:row>
      <xdr:rowOff>123264</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510989</xdr:colOff>
      <xdr:row>41</xdr:row>
      <xdr:rowOff>103094</xdr:rowOff>
    </xdr:from>
    <xdr:to>
      <xdr:col>13</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629210</xdr:colOff>
      <xdr:row>63</xdr:row>
      <xdr:rowOff>152400</xdr:rowOff>
    </xdr:from>
    <xdr:to>
      <xdr:col>14</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493059</xdr:colOff>
      <xdr:row>15</xdr:row>
      <xdr:rowOff>365872</xdr:rowOff>
    </xdr:from>
    <xdr:to>
      <xdr:col>20</xdr:col>
      <xdr:colOff>488016</xdr:colOff>
      <xdr:row>18</xdr:row>
      <xdr:rowOff>99173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32324" y="5386107"/>
          <a:ext cx="1518957" cy="5737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19</xdr:row>
      <xdr:rowOff>58511</xdr:rowOff>
    </xdr:from>
    <xdr:to>
      <xdr:col>17</xdr:col>
      <xdr:colOff>639536</xdr:colOff>
      <xdr:row>40</xdr:row>
      <xdr:rowOff>47399</xdr:rowOff>
    </xdr:to>
    <xdr:graphicFrame macro="">
      <xdr:nvGraphicFramePr>
        <xdr:cNvPr id="2" name="Gráfico 1" descr="Comportamiento de los componentes tarifarios:  CUV, G,T, D, desde noviembre 2022 a noviembre 2023.&#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74157</xdr:rowOff>
    </xdr:from>
    <xdr:to>
      <xdr:col>18</xdr:col>
      <xdr:colOff>68036</xdr:colOff>
      <xdr:row>60</xdr:row>
      <xdr:rowOff>40820</xdr:rowOff>
    </xdr:to>
    <xdr:graphicFrame macro="">
      <xdr:nvGraphicFramePr>
        <xdr:cNvPr id="3" name="Gráfico 2" descr="Comportamiento de la tarifa:  estrato1, estrato 2, estratos 3 y 4 y estratos 5 y 6. desde noviembre 2022 a noviembre 2023&#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738867</xdr:colOff>
      <xdr:row>39</xdr:row>
      <xdr:rowOff>130628</xdr:rowOff>
    </xdr:from>
    <xdr:to>
      <xdr:col>13</xdr:col>
      <xdr:colOff>297997</xdr:colOff>
      <xdr:row>40</xdr:row>
      <xdr:rowOff>187778</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539842" y="9979478"/>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681717</xdr:colOff>
      <xdr:row>60</xdr:row>
      <xdr:rowOff>46264</xdr:rowOff>
    </xdr:from>
    <xdr:to>
      <xdr:col>12</xdr:col>
      <xdr:colOff>240847</xdr:colOff>
      <xdr:row>61</xdr:row>
      <xdr:rowOff>103414</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7720692" y="1389561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340179</xdr:colOff>
      <xdr:row>17</xdr:row>
      <xdr:rowOff>134711</xdr:rowOff>
    </xdr:from>
    <xdr:to>
      <xdr:col>20</xdr:col>
      <xdr:colOff>616403</xdr:colOff>
      <xdr:row>20</xdr:row>
      <xdr:rowOff>58512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237154" y="5706836"/>
          <a:ext cx="1800224" cy="5810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17</xdr:col>
      <xdr:colOff>666750</xdr:colOff>
      <xdr:row>40</xdr:row>
      <xdr:rowOff>55563</xdr:rowOff>
    </xdr:to>
    <xdr:graphicFrame macro="">
      <xdr:nvGraphicFramePr>
        <xdr:cNvPr id="2" name="Gráfico 1" descr="Comportamiento de los componentes tarifarios:  CUV, G,T, D, desde noviembre 2022 a noviembre 2023.&#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17</xdr:col>
      <xdr:colOff>680357</xdr:colOff>
      <xdr:row>59</xdr:row>
      <xdr:rowOff>123825</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329594</xdr:colOff>
      <xdr:row>17</xdr:row>
      <xdr:rowOff>162833</xdr:rowOff>
    </xdr:from>
    <xdr:to>
      <xdr:col>20</xdr:col>
      <xdr:colOff>625927</xdr:colOff>
      <xdr:row>20</xdr:row>
      <xdr:rowOff>170845</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3435994" y="5868308"/>
          <a:ext cx="1820333" cy="62713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19</xdr:col>
      <xdr:colOff>517071</xdr:colOff>
      <xdr:row>40</xdr:row>
      <xdr:rowOff>169863</xdr:rowOff>
    </xdr:to>
    <xdr:graphicFrame macro="">
      <xdr:nvGraphicFramePr>
        <xdr:cNvPr id="2" name="Gráfico 1" descr="Comportamiento de los componentes tarifarios:  CUV, G,T, D, desde noviembre 2022 a noviembre 2023.&#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314664</xdr:colOff>
      <xdr:row>42</xdr:row>
      <xdr:rowOff>79261</xdr:rowOff>
    </xdr:from>
    <xdr:to>
      <xdr:col>19</xdr:col>
      <xdr:colOff>612320</xdr:colOff>
      <xdr:row>60</xdr:row>
      <xdr:rowOff>45924</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7743825" y="10115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7962900" y="135350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465364</xdr:colOff>
      <xdr:row>16</xdr:row>
      <xdr:rowOff>16329</xdr:rowOff>
    </xdr:from>
    <xdr:to>
      <xdr:col>22</xdr:col>
      <xdr:colOff>741588</xdr:colOff>
      <xdr:row>18</xdr:row>
      <xdr:rowOff>130630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857639" y="5397954"/>
          <a:ext cx="1800224" cy="60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707571</xdr:colOff>
      <xdr:row>41</xdr:row>
      <xdr:rowOff>168729</xdr:rowOff>
    </xdr:to>
    <xdr:graphicFrame macro="">
      <xdr:nvGraphicFramePr>
        <xdr:cNvPr id="2" name="Gráfico 1" descr="Comportamiento de los componentes tarifarios:  CUV, G,T, D, desde noviembre 2022 a noviembre 2023."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54428</xdr:colOff>
      <xdr:row>60</xdr:row>
      <xdr:rowOff>9526</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256154</xdr:colOff>
      <xdr:row>42</xdr:row>
      <xdr:rowOff>5783</xdr:rowOff>
    </xdr:from>
    <xdr:to>
      <xdr:col>8</xdr:col>
      <xdr:colOff>676616</xdr:colOff>
      <xdr:row>43</xdr:row>
      <xdr:rowOff>55313</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5342504" y="10435658"/>
          <a:ext cx="1820637"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284050</xdr:colOff>
      <xdr:row>60</xdr:row>
      <xdr:rowOff>33678</xdr:rowOff>
    </xdr:from>
    <xdr:to>
      <xdr:col>8</xdr:col>
      <xdr:colOff>672536</xdr:colOff>
      <xdr:row>61</xdr:row>
      <xdr:rowOff>81303</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5370400" y="13892553"/>
          <a:ext cx="178866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197032</xdr:colOff>
      <xdr:row>17</xdr:row>
      <xdr:rowOff>46331</xdr:rowOff>
    </xdr:from>
    <xdr:to>
      <xdr:col>21</xdr:col>
      <xdr:colOff>158931</xdr:colOff>
      <xdr:row>20</xdr:row>
      <xdr:rowOff>9321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303557" y="5675606"/>
          <a:ext cx="2247899" cy="57259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693964</xdr:colOff>
      <xdr:row>40</xdr:row>
      <xdr:rowOff>182351</xdr:rowOff>
    </xdr:to>
    <xdr:graphicFrame macro="">
      <xdr:nvGraphicFramePr>
        <xdr:cNvPr id="2" name="Gráfico 1" descr="Comportamiento de los componentes tarifarios:  CUV, G,T, D, desde desde noviembre 2022 a noviembre 2023.&#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1195915</xdr:colOff>
      <xdr:row>43</xdr:row>
      <xdr:rowOff>76200</xdr:rowOff>
    </xdr:from>
    <xdr:to>
      <xdr:col>18</xdr:col>
      <xdr:colOff>13607</xdr:colOff>
      <xdr:row>63</xdr:row>
      <xdr:rowOff>19050</xdr:rowOff>
    </xdr:to>
    <xdr:graphicFrame macro="">
      <xdr:nvGraphicFramePr>
        <xdr:cNvPr id="3" name="Gráfico 2" descr="Comportamiento de la tarifa:  estrato1, estrato 2, estratos 3 y 4 y estratos 5 y 6. desde noviembre 2022 a noviembre 2023.&#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40</xdr:row>
      <xdr:rowOff>77712</xdr:rowOff>
    </xdr:from>
    <xdr:to>
      <xdr:col>12</xdr:col>
      <xdr:colOff>707572</xdr:colOff>
      <xdr:row>42</xdr:row>
      <xdr:rowOff>54429</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8134351" y="10317087"/>
          <a:ext cx="2174421"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666750</xdr:colOff>
      <xdr:row>62</xdr:row>
      <xdr:rowOff>135616</xdr:rowOff>
    </xdr:from>
    <xdr:to>
      <xdr:col>12</xdr:col>
      <xdr:colOff>503463</xdr:colOff>
      <xdr:row>64</xdr:row>
      <xdr:rowOff>122463</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039100" y="14565991"/>
          <a:ext cx="2065563" cy="367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367393</xdr:colOff>
      <xdr:row>17</xdr:row>
      <xdr:rowOff>27215</xdr:rowOff>
    </xdr:from>
    <xdr:to>
      <xdr:col>20</xdr:col>
      <xdr:colOff>585108</xdr:colOff>
      <xdr:row>19</xdr:row>
      <xdr:rowOff>163286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540593" y="5770790"/>
          <a:ext cx="1741715" cy="63137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1129393</xdr:colOff>
      <xdr:row>19</xdr:row>
      <xdr:rowOff>126546</xdr:rowOff>
    </xdr:from>
    <xdr:to>
      <xdr:col>17</xdr:col>
      <xdr:colOff>103414</xdr:colOff>
      <xdr:row>40</xdr:row>
      <xdr:rowOff>115434</xdr:rowOff>
    </xdr:to>
    <xdr:graphicFrame macro="">
      <xdr:nvGraphicFramePr>
        <xdr:cNvPr id="2" name="Gráfico 1" descr="Comportamiento de los componentes tarifarios:  CUV, G,T, D, desde noviembre 2022 a noviembre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295275</xdr:colOff>
      <xdr:row>40</xdr:row>
      <xdr:rowOff>9525</xdr:rowOff>
    </xdr:from>
    <xdr:to>
      <xdr:col>11</xdr:col>
      <xdr:colOff>180976</xdr:colOff>
      <xdr:row>41</xdr:row>
      <xdr:rowOff>66675</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66865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314325</xdr:colOff>
      <xdr:row>59</xdr:row>
      <xdr:rowOff>180975</xdr:rowOff>
    </xdr:from>
    <xdr:to>
      <xdr:col>11</xdr:col>
      <xdr:colOff>200026</xdr:colOff>
      <xdr:row>61</xdr:row>
      <xdr:rowOff>47625</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67056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16</xdr:col>
      <xdr:colOff>680358</xdr:colOff>
      <xdr:row>41</xdr:row>
      <xdr:rowOff>141288</xdr:rowOff>
    </xdr:to>
    <xdr:graphicFrame macro="">
      <xdr:nvGraphicFramePr>
        <xdr:cNvPr id="2" name="Gráfico 1" descr="Comportamiento de los componentes tarifarios:  CUV, G,T, D, desde noviembre 2022 a noviembre 2023.&#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16</xdr:col>
      <xdr:colOff>435429</xdr:colOff>
      <xdr:row>61</xdr:row>
      <xdr:rowOff>57149</xdr:rowOff>
    </xdr:to>
    <xdr:graphicFrame macro="">
      <xdr:nvGraphicFramePr>
        <xdr:cNvPr id="3" name="Gráfico 2" descr="Comportamiento de la tarifa:  estrato1, estrato 2, estratos 3 y 4 y estratos 5 y 6. desde noviembre 2022 a noviembre 2023.&#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164647</xdr:colOff>
      <xdr:row>41</xdr:row>
      <xdr:rowOff>123826</xdr:rowOff>
    </xdr:from>
    <xdr:to>
      <xdr:col>9</xdr:col>
      <xdr:colOff>462644</xdr:colOff>
      <xdr:row>43</xdr:row>
      <xdr:rowOff>1</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5889172" y="10706101"/>
          <a:ext cx="157434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182676</xdr:colOff>
      <xdr:row>61</xdr:row>
      <xdr:rowOff>23473</xdr:rowOff>
    </xdr:from>
    <xdr:to>
      <xdr:col>9</xdr:col>
      <xdr:colOff>462984</xdr:colOff>
      <xdr:row>62</xdr:row>
      <xdr:rowOff>71098</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5907201" y="14415748"/>
          <a:ext cx="155665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262278</xdr:colOff>
      <xdr:row>17</xdr:row>
      <xdr:rowOff>213632</xdr:rowOff>
    </xdr:from>
    <xdr:to>
      <xdr:col>20</xdr:col>
      <xdr:colOff>330313</xdr:colOff>
      <xdr:row>20</xdr:row>
      <xdr:rowOff>127907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2540003" y="5976257"/>
          <a:ext cx="2354035" cy="7334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639535</xdr:colOff>
      <xdr:row>42</xdr:row>
      <xdr:rowOff>123598</xdr:rowOff>
    </xdr:to>
    <xdr:graphicFrame macro="">
      <xdr:nvGraphicFramePr>
        <xdr:cNvPr id="2" name="Gráfico 1" descr="Comportamiento de los componentes tarifarios:  CUV, G,T, D, desde noviembre 2022 a noviembre 2023.&#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68035</xdr:rowOff>
    </xdr:from>
    <xdr:to>
      <xdr:col>17</xdr:col>
      <xdr:colOff>639535</xdr:colOff>
      <xdr:row>68</xdr:row>
      <xdr:rowOff>142874</xdr:rowOff>
    </xdr:to>
    <xdr:graphicFrame macro="">
      <xdr:nvGraphicFramePr>
        <xdr:cNvPr id="3" name="Gráfico 2" descr="Comportamiento de la tarifa:  estrato1, estrato 2, estratos 3 y 4 y estratos 5 y 6. desde noviembre 2022 a noviembre 2023.&#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163285</xdr:colOff>
      <xdr:row>42</xdr:row>
      <xdr:rowOff>19049</xdr:rowOff>
    </xdr:from>
    <xdr:to>
      <xdr:col>13</xdr:col>
      <xdr:colOff>639534</xdr:colOff>
      <xdr:row>45</xdr:row>
      <xdr:rowOff>136071</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611960" y="10715624"/>
          <a:ext cx="1809749" cy="688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0</xdr:colOff>
      <xdr:row>68</xdr:row>
      <xdr:rowOff>36739</xdr:rowOff>
    </xdr:from>
    <xdr:to>
      <xdr:col>13</xdr:col>
      <xdr:colOff>312964</xdr:colOff>
      <xdr:row>70</xdr:row>
      <xdr:rowOff>13607</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48675" y="15686314"/>
          <a:ext cx="1646464" cy="35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404442</xdr:colOff>
      <xdr:row>17</xdr:row>
      <xdr:rowOff>69692</xdr:rowOff>
    </xdr:from>
    <xdr:to>
      <xdr:col>22</xdr:col>
      <xdr:colOff>133350</xdr:colOff>
      <xdr:row>20</xdr:row>
      <xdr:rowOff>22860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377617" y="5832317"/>
          <a:ext cx="2014908" cy="6961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748393</xdr:colOff>
      <xdr:row>39</xdr:row>
      <xdr:rowOff>179388</xdr:rowOff>
    </xdr:to>
    <xdr:graphicFrame macro="">
      <xdr:nvGraphicFramePr>
        <xdr:cNvPr id="2" name="Gráfico 1" descr="Comportamiento de los componentes tarifarios:  CUV, G,T, D, desde septiembre 2022 a septiembre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748393</xdr:colOff>
      <xdr:row>59</xdr:row>
      <xdr:rowOff>38099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610960</xdr:colOff>
      <xdr:row>16</xdr:row>
      <xdr:rowOff>312964</xdr:rowOff>
    </xdr:from>
    <xdr:to>
      <xdr:col>21</xdr:col>
      <xdr:colOff>125184</xdr:colOff>
      <xdr:row>20</xdr:row>
      <xdr:rowOff>46265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3769067" y="5742214"/>
          <a:ext cx="1800224"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49481</xdr:colOff>
      <xdr:row>40</xdr:row>
      <xdr:rowOff>46038</xdr:rowOff>
    </xdr:to>
    <xdr:graphicFrame macro="">
      <xdr:nvGraphicFramePr>
        <xdr:cNvPr id="2" name="Gráfico 1" descr="Comportamiento de los componentes tarifarios:  CUV, G,T, D, desde noviembre 2022 a noviembre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17</xdr:col>
      <xdr:colOff>569026</xdr:colOff>
      <xdr:row>60</xdr:row>
      <xdr:rowOff>19049</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6803</xdr:colOff>
      <xdr:row>39</xdr:row>
      <xdr:rowOff>149555</xdr:rowOff>
    </xdr:from>
    <xdr:to>
      <xdr:col>13</xdr:col>
      <xdr:colOff>535751</xdr:colOff>
      <xdr:row>41</xdr:row>
      <xdr:rowOff>16205</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341178" y="10160330"/>
          <a:ext cx="182434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572241</xdr:colOff>
      <xdr:row>59</xdr:row>
      <xdr:rowOff>60984</xdr:rowOff>
    </xdr:from>
    <xdr:to>
      <xdr:col>13</xdr:col>
      <xdr:colOff>457943</xdr:colOff>
      <xdr:row>60</xdr:row>
      <xdr:rowOff>118134</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258916" y="13881759"/>
          <a:ext cx="182880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553935</xdr:colOff>
      <xdr:row>16</xdr:row>
      <xdr:rowOff>48614</xdr:rowOff>
    </xdr:from>
    <xdr:to>
      <xdr:col>21</xdr:col>
      <xdr:colOff>63211</xdr:colOff>
      <xdr:row>18</xdr:row>
      <xdr:rowOff>157967</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3765110" y="5430239"/>
          <a:ext cx="1795276" cy="73800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142875</xdr:rowOff>
    </xdr:from>
    <xdr:to>
      <xdr:col>17</xdr:col>
      <xdr:colOff>702469</xdr:colOff>
      <xdr:row>40</xdr:row>
      <xdr:rowOff>74613</xdr:rowOff>
    </xdr:to>
    <xdr:graphicFrame macro="">
      <xdr:nvGraphicFramePr>
        <xdr:cNvPr id="2" name="Gráfico 1" descr="Comportamiento de los componentes tarifarios:  CUV, G,T, D, desde noviembre 2022 a noviembre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500062</xdr:colOff>
      <xdr:row>59</xdr:row>
      <xdr:rowOff>38099</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314325</xdr:colOff>
      <xdr:row>39</xdr:row>
      <xdr:rowOff>171450</xdr:rowOff>
    </xdr:from>
    <xdr:to>
      <xdr:col>11</xdr:col>
      <xdr:colOff>200026</xdr:colOff>
      <xdr:row>41</xdr:row>
      <xdr:rowOff>38100</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6410325" y="7600950"/>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352425</xdr:colOff>
      <xdr:row>58</xdr:row>
      <xdr:rowOff>114300</xdr:rowOff>
    </xdr:from>
    <xdr:to>
      <xdr:col>11</xdr:col>
      <xdr:colOff>238126</xdr:colOff>
      <xdr:row>59</xdr:row>
      <xdr:rowOff>171450</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6448425" y="11163300"/>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540544</xdr:colOff>
      <xdr:row>16</xdr:row>
      <xdr:rowOff>40481</xdr:rowOff>
    </xdr:from>
    <xdr:to>
      <xdr:col>21</xdr:col>
      <xdr:colOff>54768</xdr:colOff>
      <xdr:row>18</xdr:row>
      <xdr:rowOff>154782</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256544" y="3088481"/>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10" name="Gráfico 9" descr="Comportamiento de los componentes tarifarios:  CUV, G,T, D, desde noviembre 2022 a noviembre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11" name="Gráfico 10"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19050</xdr:rowOff>
    </xdr:from>
    <xdr:to>
      <xdr:col>11</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381000</xdr:colOff>
      <xdr:row>58</xdr:row>
      <xdr:rowOff>171450</xdr:rowOff>
    </xdr:from>
    <xdr:to>
      <xdr:col>11</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10" name="Gráfico 9" descr="Comportamiento de la tarifa:  estrato1, estrato 2, estratos 3 y 4 y estratos 5 y 6. desde agosto 2022 a agosto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septiembre 2022 a septiembre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xdr:colOff>
      <xdr:row>36</xdr:row>
      <xdr:rowOff>66675</xdr:rowOff>
    </xdr:from>
    <xdr:to>
      <xdr:col>10</xdr:col>
      <xdr:colOff>600076</xdr:colOff>
      <xdr:row>37</xdr:row>
      <xdr:rowOff>123825</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64579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238125</xdr:colOff>
      <xdr:row>56</xdr:row>
      <xdr:rowOff>95250</xdr:rowOff>
    </xdr:from>
    <xdr:to>
      <xdr:col>11</xdr:col>
      <xdr:colOff>123826</xdr:colOff>
      <xdr:row>57</xdr:row>
      <xdr:rowOff>152400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66294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437030</xdr:colOff>
      <xdr:row>18</xdr:row>
      <xdr:rowOff>11206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3373100" y="5438775"/>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544286</xdr:colOff>
      <xdr:row>9</xdr:row>
      <xdr:rowOff>176892</xdr:rowOff>
    </xdr:from>
    <xdr:to>
      <xdr:col>9</xdr:col>
      <xdr:colOff>1</xdr:colOff>
      <xdr:row>24</xdr:row>
      <xdr:rowOff>149680</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122465</xdr:colOff>
      <xdr:row>10</xdr:row>
      <xdr:rowOff>27214</xdr:rowOff>
    </xdr:from>
    <xdr:to>
      <xdr:col>20</xdr:col>
      <xdr:colOff>612321</xdr:colOff>
      <xdr:row>24</xdr:row>
      <xdr:rowOff>121022</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32016</xdr:colOff>
      <xdr:row>29</xdr:row>
      <xdr:rowOff>146476</xdr:rowOff>
    </xdr:from>
    <xdr:to>
      <xdr:col>19</xdr:col>
      <xdr:colOff>571498</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112058</xdr:colOff>
      <xdr:row>38</xdr:row>
      <xdr:rowOff>179294</xdr:rowOff>
    </xdr:to>
    <xdr:graphicFrame macro="">
      <xdr:nvGraphicFramePr>
        <xdr:cNvPr id="9" name="Gráfico 8" descr="Comportamiento de los componentes tarifarios:  CUV, G,T, D, desde noviembre 2022 a noviembre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17</xdr:col>
      <xdr:colOff>481853</xdr:colOff>
      <xdr:row>59</xdr:row>
      <xdr:rowOff>89647</xdr:rowOff>
    </xdr:to>
    <xdr:graphicFrame macro="">
      <xdr:nvGraphicFramePr>
        <xdr:cNvPr id="10" name="Gráfico 9"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733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16</xdr:col>
      <xdr:colOff>639535</xdr:colOff>
      <xdr:row>40</xdr:row>
      <xdr:rowOff>46038</xdr:rowOff>
    </xdr:to>
    <xdr:graphicFrame macro="">
      <xdr:nvGraphicFramePr>
        <xdr:cNvPr id="2" name="Gráfico 1" descr="Comportamiento de los componentes tarifarios:  CUV, G,T, D, desde noviembre 2022 a noviembre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13606</xdr:colOff>
      <xdr:row>60</xdr:row>
      <xdr:rowOff>151040</xdr:rowOff>
    </xdr:to>
    <xdr:graphicFrame macro="">
      <xdr:nvGraphicFramePr>
        <xdr:cNvPr id="3" name="Gráfico 2"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247650</xdr:colOff>
      <xdr:row>16</xdr:row>
      <xdr:rowOff>81983</xdr:rowOff>
    </xdr:from>
    <xdr:to>
      <xdr:col>19</xdr:col>
      <xdr:colOff>523874</xdr:colOff>
      <xdr:row>19</xdr:row>
      <xdr:rowOff>5784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269686" y="5511233"/>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149679</xdr:rowOff>
    </xdr:from>
    <xdr:to>
      <xdr:col>16</xdr:col>
      <xdr:colOff>530679</xdr:colOff>
      <xdr:row>40</xdr:row>
      <xdr:rowOff>110331</xdr:rowOff>
    </xdr:to>
    <xdr:graphicFrame macro="">
      <xdr:nvGraphicFramePr>
        <xdr:cNvPr id="2" name="Gráfico 1" descr="Comportamiento de los componentes tarifarios:  CUV, G,T, D, desde noviembre 2022 a noviembre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2722</xdr:colOff>
      <xdr:row>40</xdr:row>
      <xdr:rowOff>76200</xdr:rowOff>
    </xdr:from>
    <xdr:to>
      <xdr:col>11</xdr:col>
      <xdr:colOff>541565</xdr:colOff>
      <xdr:row>41</xdr:row>
      <xdr:rowOff>133350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813222" y="10009414"/>
          <a:ext cx="184512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340179</xdr:colOff>
      <xdr:row>61</xdr:row>
      <xdr:rowOff>19050</xdr:rowOff>
    </xdr:from>
    <xdr:to>
      <xdr:col>12</xdr:col>
      <xdr:colOff>172812</xdr:colOff>
      <xdr:row>62</xdr:row>
      <xdr:rowOff>76200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8150679" y="13952764"/>
          <a:ext cx="179206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129268</xdr:colOff>
      <xdr:row>16</xdr:row>
      <xdr:rowOff>65314</xdr:rowOff>
    </xdr:from>
    <xdr:to>
      <xdr:col>19</xdr:col>
      <xdr:colOff>405492</xdr:colOff>
      <xdr:row>18</xdr:row>
      <xdr:rowOff>179615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2729482" y="5276850"/>
          <a:ext cx="1800224"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16</xdr:col>
      <xdr:colOff>653143</xdr:colOff>
      <xdr:row>60</xdr:row>
      <xdr:rowOff>184378</xdr:rowOff>
    </xdr:to>
    <xdr:graphicFrame macro="">
      <xdr:nvGraphicFramePr>
        <xdr:cNvPr id="14" name="Gráfico 13" descr="Comportamiento de la tarifa:  estrato1, estrato 2, estratos 3 y 4 y estratos 5 y 6. desde noviembre 2022 a noviembre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descr="Comportamiento de los componentes tarifarios:  CUV, G,T, D, desde noviembre 2022 a noviembre 2023"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descr="Comportamiento de la tarifa:  estrato1, estrato 2, estratos 3 y 4 y estratos 5 y 6. desde noviembre 2022 a onoviembre 2023."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dpalacio/Downloads/Informe%20Tarifas-Gas%20Natural-Ciudades%20Principales-Junio-2023-VM_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row r="4">
          <cell r="F4">
            <v>44713</v>
          </cell>
        </row>
      </sheetData>
      <sheetData sheetId="6"/>
      <sheetData sheetId="7"/>
      <sheetData sheetId="8">
        <row r="4">
          <cell r="F4">
            <v>44713</v>
          </cell>
        </row>
      </sheetData>
      <sheetData sheetId="9"/>
      <sheetData sheetId="10"/>
      <sheetData sheetId="11"/>
      <sheetData sheetId="12">
        <row r="4">
          <cell r="F4">
            <v>44713</v>
          </cell>
        </row>
      </sheetData>
      <sheetData sheetId="13"/>
      <sheetData sheetId="14"/>
      <sheetData sheetId="15">
        <row r="4">
          <cell r="F4">
            <v>44713</v>
          </cell>
        </row>
      </sheetData>
      <sheetData sheetId="16">
        <row r="4">
          <cell r="F4">
            <v>44713</v>
          </cell>
        </row>
      </sheetData>
      <sheetData sheetId="17"/>
      <sheetData sheetId="18"/>
      <sheetData sheetId="19"/>
      <sheetData sheetId="20"/>
      <sheetData sheetId="21"/>
      <sheetData sheetId="22"/>
      <sheetData sheetId="23">
        <row r="4">
          <cell r="F4">
            <v>44713</v>
          </cell>
        </row>
      </sheetData>
      <sheetData sheetId="24"/>
      <sheetData sheetId="25"/>
      <sheetData sheetId="26"/>
      <sheetData sheetId="27"/>
      <sheetData sheetId="28">
        <row r="4">
          <cell r="F4">
            <v>44713</v>
          </cell>
        </row>
      </sheetData>
      <sheetData sheetId="29">
        <row r="4">
          <cell r="F4">
            <v>44621</v>
          </cell>
        </row>
      </sheetData>
      <sheetData sheetId="30">
        <row r="4">
          <cell r="F4">
            <v>44621</v>
          </cell>
        </row>
      </sheetData>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election activeCell="C3" sqref="C3:I4"/>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25" t="s">
        <v>91</v>
      </c>
      <c r="D3" s="126"/>
      <c r="E3" s="126"/>
      <c r="F3" s="126"/>
      <c r="G3" s="126"/>
      <c r="H3" s="126"/>
      <c r="I3" s="127"/>
      <c r="J3" s="10"/>
      <c r="K3" s="10"/>
    </row>
    <row r="4" spans="1:11" ht="26.25" customHeight="1" thickBot="1">
      <c r="A4" s="10"/>
      <c r="B4" s="10"/>
      <c r="C4" s="128"/>
      <c r="D4" s="129"/>
      <c r="E4" s="129"/>
      <c r="F4" s="129"/>
      <c r="G4" s="129"/>
      <c r="H4" s="129"/>
      <c r="I4" s="130"/>
      <c r="J4" s="10"/>
      <c r="K4" s="10"/>
    </row>
    <row r="5" spans="1:11" ht="15" customHeight="1">
      <c r="A5" s="10"/>
      <c r="B5" s="10"/>
      <c r="C5" s="52"/>
      <c r="D5" s="53"/>
      <c r="E5" s="53"/>
      <c r="F5" s="53"/>
      <c r="G5" s="53"/>
      <c r="H5" s="53"/>
      <c r="I5" s="54"/>
      <c r="J5" s="10"/>
      <c r="K5" s="10"/>
    </row>
    <row r="6" spans="1:11" ht="15" customHeight="1">
      <c r="A6" s="10"/>
      <c r="B6" s="10"/>
      <c r="C6" s="16"/>
      <c r="D6" s="55"/>
      <c r="E6" s="55"/>
      <c r="F6" s="55"/>
      <c r="G6" s="55"/>
      <c r="H6" s="55"/>
      <c r="I6" s="17"/>
      <c r="J6" s="10"/>
      <c r="K6" s="10"/>
    </row>
    <row r="7" spans="1:11" ht="15" customHeight="1">
      <c r="A7" s="10"/>
      <c r="B7" s="10"/>
      <c r="C7" s="16"/>
      <c r="D7" s="55"/>
      <c r="E7" s="55"/>
      <c r="F7" s="55"/>
      <c r="G7" s="55"/>
      <c r="H7" s="55"/>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31" t="s">
        <v>61</v>
      </c>
      <c r="D22" s="132"/>
      <c r="E22" s="132"/>
      <c r="F22" s="132"/>
      <c r="G22" s="132"/>
      <c r="H22" s="132"/>
      <c r="I22" s="133"/>
    </row>
    <row r="23" spans="3:9" ht="3" customHeight="1" thickBot="1"/>
    <row r="24" spans="3:9" ht="56.25" customHeight="1" thickBot="1">
      <c r="C24" s="131" t="s">
        <v>90</v>
      </c>
      <c r="D24" s="132"/>
      <c r="E24" s="132"/>
      <c r="F24" s="132"/>
      <c r="G24" s="132"/>
      <c r="H24" s="132"/>
      <c r="I24" s="133"/>
    </row>
    <row r="25" spans="3:9" ht="7.5" customHeight="1" thickBot="1"/>
    <row r="26" spans="3:9" ht="19.5" customHeight="1">
      <c r="C26" s="134" t="s">
        <v>95</v>
      </c>
      <c r="D26" s="135"/>
      <c r="E26" s="135"/>
      <c r="F26" s="135"/>
      <c r="G26" s="135"/>
      <c r="H26" s="135"/>
      <c r="I26" s="136"/>
    </row>
    <row r="27" spans="3:9">
      <c r="C27" s="137"/>
      <c r="D27" s="138"/>
      <c r="E27" s="138"/>
      <c r="F27" s="138"/>
      <c r="G27" s="138"/>
      <c r="H27" s="138"/>
      <c r="I27" s="139"/>
    </row>
    <row r="28" spans="3:9">
      <c r="C28" s="137"/>
      <c r="D28" s="138"/>
      <c r="E28" s="138"/>
      <c r="F28" s="138"/>
      <c r="G28" s="138"/>
      <c r="H28" s="138"/>
      <c r="I28" s="139"/>
    </row>
    <row r="29" spans="3:9">
      <c r="C29" s="137"/>
      <c r="D29" s="138"/>
      <c r="E29" s="138"/>
      <c r="F29" s="138"/>
      <c r="G29" s="138"/>
      <c r="H29" s="138"/>
      <c r="I29" s="139"/>
    </row>
    <row r="30" spans="3:9" ht="15.75" thickBot="1">
      <c r="C30" s="140"/>
      <c r="D30" s="141"/>
      <c r="E30" s="141"/>
      <c r="F30" s="141"/>
      <c r="G30" s="141"/>
      <c r="H30" s="141"/>
      <c r="I30" s="14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66" zoomScaleNormal="66"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7109375" style="2" bestFit="1" customWidth="1"/>
    <col min="7" max="7" width="10.5703125" style="2" bestFit="1" customWidth="1"/>
    <col min="8" max="8" width="10.42578125" style="2" customWidth="1"/>
    <col min="9" max="9" width="10.5703125" style="2" bestFit="1" customWidth="1"/>
    <col min="10" max="15" width="11.42578125" style="2"/>
    <col min="16" max="16" width="12.28515625" style="2" customWidth="1"/>
    <col min="17" max="16384" width="11.42578125" style="2"/>
  </cols>
  <sheetData>
    <row r="1" spans="1:18">
      <c r="A1" s="228"/>
      <c r="B1" s="228"/>
      <c r="C1" s="228"/>
    </row>
    <row r="3" spans="1:18" ht="26.25" customHeight="1" thickBot="1">
      <c r="F3" s="245" t="s">
        <v>141</v>
      </c>
      <c r="G3" s="245"/>
      <c r="H3" s="245"/>
      <c r="I3" s="245"/>
      <c r="J3" s="245"/>
      <c r="K3" s="245"/>
      <c r="L3" s="245"/>
      <c r="M3" s="245"/>
      <c r="N3" s="245"/>
      <c r="O3" s="245"/>
      <c r="P3" s="245"/>
      <c r="Q3" s="245"/>
      <c r="R3" s="245"/>
    </row>
    <row r="4" spans="1:18" ht="26.25" customHeight="1" thickBot="1">
      <c r="E4" s="50" t="s">
        <v>60</v>
      </c>
      <c r="F4" s="57">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110" t="s">
        <v>63</v>
      </c>
      <c r="F5" s="42">
        <v>1119.25</v>
      </c>
      <c r="G5" s="42">
        <v>1119.25</v>
      </c>
      <c r="H5" s="42">
        <v>1132.3</v>
      </c>
      <c r="I5" s="42">
        <v>1094.71</v>
      </c>
      <c r="J5" s="42">
        <v>889.39</v>
      </c>
      <c r="K5" s="42">
        <v>905.91</v>
      </c>
      <c r="L5" s="42">
        <v>993.53</v>
      </c>
      <c r="M5" s="42">
        <v>823.66</v>
      </c>
      <c r="N5" s="42">
        <v>932.63</v>
      </c>
      <c r="O5" s="42">
        <v>738.7</v>
      </c>
      <c r="P5" s="42">
        <v>699.68</v>
      </c>
      <c r="Q5" s="42">
        <v>694.96</v>
      </c>
      <c r="R5" s="43">
        <v>695.28</v>
      </c>
    </row>
    <row r="6" spans="1:18" ht="26.25" customHeight="1">
      <c r="E6" s="108" t="s">
        <v>64</v>
      </c>
      <c r="F6" s="11">
        <v>374.03</v>
      </c>
      <c r="G6" s="11">
        <v>374.03</v>
      </c>
      <c r="H6" s="11">
        <v>410.55</v>
      </c>
      <c r="I6" s="11">
        <v>419.79</v>
      </c>
      <c r="J6" s="11">
        <v>410.92</v>
      </c>
      <c r="K6" s="11">
        <v>471.46</v>
      </c>
      <c r="L6" s="11">
        <v>372.04</v>
      </c>
      <c r="M6" s="11">
        <v>418.43</v>
      </c>
      <c r="N6" s="11">
        <v>465.37</v>
      </c>
      <c r="O6" s="11">
        <v>416.42</v>
      </c>
      <c r="P6" s="11">
        <v>450.11</v>
      </c>
      <c r="Q6" s="11">
        <v>517.63</v>
      </c>
      <c r="R6" s="25">
        <v>446.03</v>
      </c>
    </row>
    <row r="7" spans="1:18" ht="26.25" customHeight="1">
      <c r="E7" s="108" t="s">
        <v>65</v>
      </c>
      <c r="F7" s="11">
        <v>476.36</v>
      </c>
      <c r="G7" s="11">
        <v>476.36</v>
      </c>
      <c r="H7" s="11">
        <v>523.74</v>
      </c>
      <c r="I7" s="11">
        <v>530.39</v>
      </c>
      <c r="J7" s="11">
        <v>494.25</v>
      </c>
      <c r="K7" s="11">
        <v>493.54</v>
      </c>
      <c r="L7" s="11">
        <v>487.06</v>
      </c>
      <c r="M7" s="11">
        <v>487.06</v>
      </c>
      <c r="N7" s="11">
        <v>474.47</v>
      </c>
      <c r="O7" s="11">
        <v>470.2</v>
      </c>
      <c r="P7" s="11">
        <v>475.33</v>
      </c>
      <c r="Q7" s="11">
        <v>475.33</v>
      </c>
      <c r="R7" s="25">
        <v>479.27</v>
      </c>
    </row>
    <row r="8" spans="1:18" ht="26.25" customHeight="1">
      <c r="E8" s="108" t="s">
        <v>66</v>
      </c>
      <c r="F8" s="11">
        <v>2063.64</v>
      </c>
      <c r="G8" s="11">
        <v>2063.64</v>
      </c>
      <c r="H8" s="11">
        <v>2117.59</v>
      </c>
      <c r="I8" s="11">
        <v>2091.73</v>
      </c>
      <c r="J8" s="11">
        <v>1864.96</v>
      </c>
      <c r="K8" s="11">
        <v>1956.98</v>
      </c>
      <c r="L8" s="11">
        <v>1926.46</v>
      </c>
      <c r="M8" s="11">
        <v>1778.05</v>
      </c>
      <c r="N8" s="11">
        <v>1935.47</v>
      </c>
      <c r="O8" s="11">
        <v>1672.03</v>
      </c>
      <c r="P8" s="11">
        <v>1679.03</v>
      </c>
      <c r="Q8" s="11">
        <v>1746.12</v>
      </c>
      <c r="R8" s="25">
        <v>1675.45</v>
      </c>
    </row>
    <row r="9" spans="1:18" ht="26.25" customHeight="1" thickBot="1">
      <c r="E9" s="109" t="s">
        <v>67</v>
      </c>
      <c r="F9" s="26">
        <v>2493</v>
      </c>
      <c r="G9" s="26">
        <v>2493</v>
      </c>
      <c r="H9" s="26">
        <v>2537</v>
      </c>
      <c r="I9" s="26">
        <v>2.5790000000000002</v>
      </c>
      <c r="J9" s="26">
        <v>2619</v>
      </c>
      <c r="K9" s="26">
        <v>2643</v>
      </c>
      <c r="L9" s="26">
        <v>2660</v>
      </c>
      <c r="M9" s="26">
        <v>2669</v>
      </c>
      <c r="N9" s="26">
        <v>2673</v>
      </c>
      <c r="O9" s="26">
        <v>2683</v>
      </c>
      <c r="P9" s="26">
        <v>2699</v>
      </c>
      <c r="Q9" s="26">
        <v>2710</v>
      </c>
      <c r="R9" s="35">
        <v>2713</v>
      </c>
    </row>
    <row r="10" spans="1:18" ht="30" customHeight="1">
      <c r="E10" s="241" t="s">
        <v>88</v>
      </c>
      <c r="F10" s="241"/>
      <c r="G10" s="241"/>
      <c r="H10" s="64"/>
    </row>
    <row r="11" spans="1:18" ht="30" customHeight="1" thickBot="1">
      <c r="F11" s="246" t="s">
        <v>142</v>
      </c>
      <c r="G11" s="246"/>
      <c r="H11" s="246"/>
      <c r="I11" s="246"/>
      <c r="J11" s="246"/>
      <c r="K11" s="246"/>
      <c r="L11" s="246"/>
      <c r="M11" s="246"/>
      <c r="N11" s="246"/>
      <c r="O11" s="246"/>
      <c r="P11" s="246"/>
      <c r="Q11" s="246"/>
      <c r="R11" s="246"/>
    </row>
    <row r="12" spans="1:18" ht="30" customHeight="1" thickBot="1">
      <c r="D12" s="46" t="s">
        <v>84</v>
      </c>
      <c r="E12" s="75" t="s">
        <v>83</v>
      </c>
      <c r="F12" s="47">
        <v>44866</v>
      </c>
      <c r="G12" s="47">
        <v>44896</v>
      </c>
      <c r="H12" s="47">
        <v>44927</v>
      </c>
      <c r="I12" s="47">
        <v>44958</v>
      </c>
      <c r="J12" s="47">
        <v>44986</v>
      </c>
      <c r="K12" s="47">
        <v>45017</v>
      </c>
      <c r="L12" s="47">
        <v>45047</v>
      </c>
      <c r="M12" s="47">
        <v>45078</v>
      </c>
      <c r="N12" s="47">
        <v>45108</v>
      </c>
      <c r="O12" s="47">
        <v>45139</v>
      </c>
      <c r="P12" s="47">
        <v>45170</v>
      </c>
      <c r="Q12" s="48">
        <v>45200</v>
      </c>
      <c r="R12" s="48">
        <v>45231</v>
      </c>
    </row>
    <row r="13" spans="1:18" ht="30" customHeight="1">
      <c r="D13" s="230" t="s">
        <v>85</v>
      </c>
      <c r="E13" s="62" t="s">
        <v>68</v>
      </c>
      <c r="F13" s="42">
        <v>911.27</v>
      </c>
      <c r="G13" s="42">
        <v>911.27</v>
      </c>
      <c r="H13" s="42">
        <v>936.76</v>
      </c>
      <c r="I13" s="42">
        <v>920.36</v>
      </c>
      <c r="J13" s="42">
        <v>834.84</v>
      </c>
      <c r="K13" s="42">
        <v>872.23</v>
      </c>
      <c r="L13" s="42">
        <v>856.04</v>
      </c>
      <c r="M13" s="42">
        <v>806.28</v>
      </c>
      <c r="N13" s="42">
        <v>864.11</v>
      </c>
      <c r="O13" s="42">
        <v>758.17</v>
      </c>
      <c r="P13" s="42">
        <v>765.41</v>
      </c>
      <c r="Q13" s="42">
        <v>794.12</v>
      </c>
      <c r="R13" s="43">
        <v>760.84</v>
      </c>
    </row>
    <row r="14" spans="1:18" ht="30" customHeight="1" thickBot="1">
      <c r="D14" s="231"/>
      <c r="E14" s="32" t="s">
        <v>69</v>
      </c>
      <c r="F14" s="11">
        <v>1139.55</v>
      </c>
      <c r="G14" s="11">
        <v>1139.55</v>
      </c>
      <c r="H14" s="11">
        <v>1204.5999999999999</v>
      </c>
      <c r="I14" s="11">
        <v>1179.08</v>
      </c>
      <c r="J14" s="11">
        <v>1069.75</v>
      </c>
      <c r="K14" s="11">
        <v>1119.98</v>
      </c>
      <c r="L14" s="11">
        <v>1097.58</v>
      </c>
      <c r="M14" s="11">
        <v>1038.3</v>
      </c>
      <c r="N14" s="11">
        <v>1108.42</v>
      </c>
      <c r="O14" s="11">
        <v>971.8</v>
      </c>
      <c r="P14" s="11">
        <v>980.53</v>
      </c>
      <c r="Q14" s="11">
        <v>1014.06</v>
      </c>
      <c r="R14" s="25">
        <v>969.81</v>
      </c>
    </row>
    <row r="15" spans="1:18" ht="30" customHeight="1" thickBot="1">
      <c r="D15" s="45" t="s">
        <v>86</v>
      </c>
      <c r="E15" s="32" t="s">
        <v>70</v>
      </c>
      <c r="F15" s="11">
        <v>2063.64</v>
      </c>
      <c r="G15" s="11">
        <v>2063.64</v>
      </c>
      <c r="H15" s="11">
        <v>2117.59</v>
      </c>
      <c r="I15" s="11">
        <v>2091.73</v>
      </c>
      <c r="J15" s="11">
        <v>1864.96</v>
      </c>
      <c r="K15" s="11">
        <v>1956.98</v>
      </c>
      <c r="L15" s="11">
        <v>1926.46</v>
      </c>
      <c r="M15" s="11">
        <v>1778.05</v>
      </c>
      <c r="N15" s="11">
        <v>1935.47</v>
      </c>
      <c r="O15" s="11">
        <v>1672.03</v>
      </c>
      <c r="P15" s="11">
        <v>1679.03</v>
      </c>
      <c r="Q15" s="11">
        <v>1746.12</v>
      </c>
      <c r="R15" s="25">
        <v>1675.45</v>
      </c>
    </row>
    <row r="16" spans="1:18" ht="30" customHeight="1" thickBot="1">
      <c r="D16" s="45" t="s">
        <v>87</v>
      </c>
      <c r="E16" s="33" t="s">
        <v>71</v>
      </c>
      <c r="F16" s="26">
        <v>2476.3679999999999</v>
      </c>
      <c r="G16" s="26">
        <v>2476.3679999999999</v>
      </c>
      <c r="H16" s="26">
        <v>2159.9418000000001</v>
      </c>
      <c r="I16" s="26">
        <v>2133.5646000000002</v>
      </c>
      <c r="J16" s="26">
        <v>1902.2592</v>
      </c>
      <c r="K16" s="26">
        <v>1996.1196</v>
      </c>
      <c r="L16" s="26">
        <v>1964.9892</v>
      </c>
      <c r="M16" s="26">
        <v>1813.6109999999999</v>
      </c>
      <c r="N16" s="26">
        <v>1974.1794</v>
      </c>
      <c r="O16" s="26">
        <v>1705.4705999999999</v>
      </c>
      <c r="P16" s="26">
        <v>1712.6106</v>
      </c>
      <c r="Q16" s="26">
        <v>2095.3440000000001</v>
      </c>
      <c r="R16" s="27">
        <v>2010.54</v>
      </c>
    </row>
    <row r="17" spans="5:16" ht="15" customHeight="1">
      <c r="E17" s="244" t="s">
        <v>88</v>
      </c>
      <c r="F17" s="244"/>
      <c r="G17" s="244"/>
      <c r="H17" s="244"/>
      <c r="I17" s="244"/>
      <c r="J17" s="244"/>
      <c r="K17" s="244"/>
    </row>
    <row r="18" spans="5:16" ht="45.75" customHeight="1">
      <c r="E18" s="243" t="s">
        <v>94</v>
      </c>
      <c r="F18" s="243"/>
      <c r="G18" s="243"/>
      <c r="H18" s="243"/>
      <c r="I18" s="243"/>
      <c r="J18" s="243"/>
      <c r="K18" s="243"/>
      <c r="L18" s="243"/>
      <c r="M18" s="243"/>
      <c r="N18" s="243"/>
      <c r="O18" s="243"/>
      <c r="P18" s="243"/>
    </row>
    <row r="19" spans="5:16" ht="15.75">
      <c r="E19" s="242"/>
      <c r="F19" s="242"/>
      <c r="G19" s="242"/>
      <c r="H19" s="242"/>
      <c r="I19" s="242"/>
    </row>
    <row r="42" spans="5:8">
      <c r="E42" s="228"/>
      <c r="F42" s="228"/>
      <c r="G42" s="228"/>
      <c r="H42" s="228"/>
    </row>
    <row r="80" ht="32.25" customHeight="1"/>
    <row r="81" ht="32.25" customHeight="1"/>
    <row r="84" ht="30" customHeight="1"/>
    <row r="87" ht="21" customHeight="1"/>
  </sheetData>
  <mergeCells count="9">
    <mergeCell ref="E42:H42"/>
    <mergeCell ref="A1:C1"/>
    <mergeCell ref="E10:G10"/>
    <mergeCell ref="D13:D14"/>
    <mergeCell ref="E19:I19"/>
    <mergeCell ref="E18:P18"/>
    <mergeCell ref="E17:K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Z95"/>
  <sheetViews>
    <sheetView topLeftCell="A4" zoomScale="70" zoomScaleNormal="70" workbookViewId="0">
      <selection activeCell="A4" sqref="A4"/>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9" width="11.42578125" style="2"/>
    <col min="20" max="26" width="10.85546875" customWidth="1"/>
    <col min="27" max="16384" width="11.42578125" style="2"/>
  </cols>
  <sheetData>
    <row r="1" spans="1:26">
      <c r="A1" s="228"/>
      <c r="B1" s="228"/>
      <c r="C1" s="228"/>
      <c r="T1" s="2"/>
      <c r="U1" s="2"/>
    </row>
    <row r="2" spans="1:26" ht="15.75" thickBot="1">
      <c r="T2" s="2"/>
      <c r="U2" s="2"/>
      <c r="V2" s="2"/>
      <c r="W2" s="2"/>
      <c r="X2" s="2"/>
      <c r="Y2" s="2"/>
      <c r="Z2" s="2"/>
    </row>
    <row r="3" spans="1:26" ht="26.25" customHeight="1" thickBot="1">
      <c r="F3" s="232" t="s">
        <v>143</v>
      </c>
      <c r="G3" s="233"/>
      <c r="H3" s="233"/>
      <c r="I3" s="233"/>
      <c r="J3" s="233"/>
      <c r="K3" s="233"/>
      <c r="L3" s="233"/>
      <c r="M3" s="233"/>
      <c r="N3" s="233"/>
      <c r="O3" s="233"/>
      <c r="P3" s="233"/>
      <c r="Q3" s="233"/>
      <c r="R3" s="234"/>
      <c r="T3" s="2"/>
      <c r="U3" s="2"/>
      <c r="V3" s="2"/>
      <c r="W3" s="2"/>
      <c r="X3" s="2"/>
      <c r="Y3" s="2"/>
      <c r="Z3" s="2"/>
    </row>
    <row r="4" spans="1:26"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8">
        <v>45231</v>
      </c>
      <c r="T4" s="2"/>
      <c r="U4" s="2"/>
      <c r="V4" s="2"/>
      <c r="W4" s="2"/>
      <c r="X4" s="2"/>
      <c r="Y4" s="2"/>
      <c r="Z4" s="2"/>
    </row>
    <row r="5" spans="1:26" ht="26.25" customHeight="1">
      <c r="E5" s="62" t="s">
        <v>63</v>
      </c>
      <c r="F5" s="42">
        <v>1269.6500000000001</v>
      </c>
      <c r="G5" s="42">
        <v>1260.7</v>
      </c>
      <c r="H5" s="42">
        <v>1274.19</v>
      </c>
      <c r="I5" s="42">
        <v>1259.9100000000001</v>
      </c>
      <c r="J5" s="42">
        <v>1238.18</v>
      </c>
      <c r="K5" s="42">
        <v>1247.3800000000001</v>
      </c>
      <c r="L5" s="42">
        <v>1276.06</v>
      </c>
      <c r="M5" s="42">
        <v>1123.54</v>
      </c>
      <c r="N5" s="42">
        <v>1260.1199999999999</v>
      </c>
      <c r="O5" s="42">
        <v>1034.6500000000001</v>
      </c>
      <c r="P5" s="42">
        <v>1111.32</v>
      </c>
      <c r="Q5" s="42">
        <v>1059.24</v>
      </c>
      <c r="R5" s="43">
        <v>1065.48</v>
      </c>
      <c r="T5" s="2"/>
      <c r="U5" s="2"/>
      <c r="V5" s="2"/>
      <c r="W5" s="2"/>
      <c r="X5" s="2"/>
      <c r="Y5" s="2"/>
      <c r="Z5" s="2"/>
    </row>
    <row r="6" spans="1:26" ht="26.25" customHeight="1">
      <c r="E6" s="32" t="s">
        <v>64</v>
      </c>
      <c r="F6" s="11">
        <v>962.1</v>
      </c>
      <c r="G6" s="11">
        <v>988.43</v>
      </c>
      <c r="H6" s="11">
        <v>1057.73</v>
      </c>
      <c r="I6" s="11">
        <v>1060.8</v>
      </c>
      <c r="J6" s="11">
        <v>1194.68</v>
      </c>
      <c r="K6" s="11">
        <v>1091.29</v>
      </c>
      <c r="L6" s="11">
        <v>1036.67</v>
      </c>
      <c r="M6" s="11">
        <v>986.08</v>
      </c>
      <c r="N6" s="11">
        <v>995.95</v>
      </c>
      <c r="O6" s="11">
        <v>931.99</v>
      </c>
      <c r="P6" s="11">
        <v>1053.08</v>
      </c>
      <c r="Q6" s="11">
        <v>1102.78</v>
      </c>
      <c r="R6" s="25">
        <v>1018.81</v>
      </c>
      <c r="T6" s="2"/>
      <c r="U6" s="2"/>
      <c r="V6" s="2"/>
      <c r="W6" s="2"/>
      <c r="X6" s="2"/>
      <c r="Y6" s="2"/>
      <c r="Z6" s="2"/>
    </row>
    <row r="7" spans="1:26" ht="26.25" customHeight="1">
      <c r="E7" s="32" t="s">
        <v>65</v>
      </c>
      <c r="F7" s="11">
        <v>798.39</v>
      </c>
      <c r="G7" s="11">
        <v>810.07</v>
      </c>
      <c r="H7" s="11">
        <v>810</v>
      </c>
      <c r="I7" s="11">
        <v>823</v>
      </c>
      <c r="J7" s="11">
        <v>836</v>
      </c>
      <c r="K7" s="11">
        <v>839</v>
      </c>
      <c r="L7" s="11">
        <v>835</v>
      </c>
      <c r="M7" s="11">
        <v>832</v>
      </c>
      <c r="N7" s="11">
        <v>825</v>
      </c>
      <c r="O7" s="11">
        <v>822</v>
      </c>
      <c r="P7" s="11">
        <v>831</v>
      </c>
      <c r="Q7" s="11">
        <v>837</v>
      </c>
      <c r="R7" s="25">
        <v>839</v>
      </c>
      <c r="T7" s="2"/>
      <c r="U7" s="2"/>
      <c r="V7" s="2"/>
      <c r="W7" s="2"/>
      <c r="X7" s="2"/>
      <c r="Y7" s="2"/>
      <c r="Z7" s="2"/>
    </row>
    <row r="8" spans="1:26" ht="26.25" customHeight="1">
      <c r="E8" s="32" t="s">
        <v>66</v>
      </c>
      <c r="F8" s="11">
        <v>3041.35</v>
      </c>
      <c r="G8" s="11">
        <v>3054.71</v>
      </c>
      <c r="H8" s="11">
        <v>3153.94</v>
      </c>
      <c r="I8" s="11">
        <v>3155.49</v>
      </c>
      <c r="J8" s="11">
        <v>3288.4</v>
      </c>
      <c r="K8" s="11">
        <v>3194.1</v>
      </c>
      <c r="L8" s="11">
        <v>3166.38</v>
      </c>
      <c r="M8" s="11">
        <v>2958.7</v>
      </c>
      <c r="N8" s="11">
        <v>3071.96</v>
      </c>
      <c r="O8" s="11">
        <v>2800.92</v>
      </c>
      <c r="P8" s="11">
        <v>3003.77</v>
      </c>
      <c r="Q8" s="11">
        <v>3011.88</v>
      </c>
      <c r="R8" s="25">
        <v>2933.28</v>
      </c>
      <c r="T8" s="2"/>
      <c r="U8" s="2"/>
      <c r="V8" s="2"/>
      <c r="W8" s="2"/>
      <c r="X8" s="2"/>
      <c r="Y8" s="2"/>
      <c r="Z8" s="2"/>
    </row>
    <row r="9" spans="1:26" ht="26.25" customHeight="1" thickBot="1">
      <c r="E9" s="33" t="s">
        <v>67</v>
      </c>
      <c r="F9" s="26">
        <v>2763.19</v>
      </c>
      <c r="G9" s="26">
        <v>2780.99</v>
      </c>
      <c r="H9" s="26">
        <v>2812.51</v>
      </c>
      <c r="I9" s="26">
        <v>2858.99</v>
      </c>
      <c r="J9" s="26">
        <v>2902.82</v>
      </c>
      <c r="K9" s="26">
        <v>2929.63</v>
      </c>
      <c r="L9" s="26">
        <v>2948.79</v>
      </c>
      <c r="M9" s="26">
        <v>2957.77</v>
      </c>
      <c r="N9" s="26">
        <v>2962.93</v>
      </c>
      <c r="O9" s="26">
        <v>2974.03</v>
      </c>
      <c r="P9" s="26">
        <v>2991.1</v>
      </c>
      <c r="Q9" s="26">
        <v>3003.49</v>
      </c>
      <c r="R9" s="27">
        <v>3007.24</v>
      </c>
      <c r="T9" s="2"/>
      <c r="U9" s="2"/>
      <c r="V9" s="2"/>
      <c r="W9" s="2"/>
      <c r="X9" s="2"/>
      <c r="Y9" s="2"/>
      <c r="Z9" s="2"/>
    </row>
    <row r="10" spans="1:26" ht="30" customHeight="1" thickBot="1">
      <c r="E10" s="247" t="s">
        <v>88</v>
      </c>
      <c r="F10" s="229"/>
      <c r="G10" s="229"/>
      <c r="H10" s="229"/>
      <c r="I10" s="229"/>
      <c r="J10" s="229"/>
      <c r="K10" s="229"/>
      <c r="L10" s="229"/>
      <c r="M10" s="229"/>
      <c r="N10" s="229"/>
      <c r="O10" s="229"/>
      <c r="P10" s="229"/>
      <c r="Q10" s="229"/>
      <c r="T10" s="2"/>
      <c r="U10" s="2"/>
      <c r="V10" s="2"/>
      <c r="W10" s="2"/>
      <c r="X10" s="2"/>
      <c r="Y10" s="2"/>
      <c r="Z10" s="2"/>
    </row>
    <row r="11" spans="1:26" ht="30" customHeight="1" thickBot="1">
      <c r="F11" s="232" t="s">
        <v>144</v>
      </c>
      <c r="G11" s="233"/>
      <c r="H11" s="233"/>
      <c r="I11" s="233"/>
      <c r="J11" s="233"/>
      <c r="K11" s="233"/>
      <c r="L11" s="233"/>
      <c r="M11" s="233"/>
      <c r="N11" s="233"/>
      <c r="O11" s="233"/>
      <c r="P11" s="233"/>
      <c r="Q11" s="233"/>
      <c r="R11" s="234"/>
      <c r="T11" s="2"/>
      <c r="U11" s="2"/>
      <c r="V11" s="2"/>
      <c r="W11" s="2"/>
      <c r="X11" s="2"/>
      <c r="Y11" s="2"/>
      <c r="Z11" s="2"/>
    </row>
    <row r="12" spans="1:26" ht="30" customHeight="1" thickBot="1">
      <c r="D12" s="46" t="s">
        <v>84</v>
      </c>
      <c r="E12" s="60" t="s">
        <v>83</v>
      </c>
      <c r="F12" s="58">
        <v>44866</v>
      </c>
      <c r="G12" s="58">
        <v>44896</v>
      </c>
      <c r="H12" s="58">
        <v>44927</v>
      </c>
      <c r="I12" s="58">
        <v>44958</v>
      </c>
      <c r="J12" s="58">
        <v>44986</v>
      </c>
      <c r="K12" s="58">
        <v>45017</v>
      </c>
      <c r="L12" s="58">
        <v>45047</v>
      </c>
      <c r="M12" s="58">
        <v>45078</v>
      </c>
      <c r="N12" s="58">
        <v>45108</v>
      </c>
      <c r="O12" s="58">
        <v>45139</v>
      </c>
      <c r="P12" s="58">
        <v>45170</v>
      </c>
      <c r="Q12" s="58">
        <v>45200</v>
      </c>
      <c r="R12" s="58">
        <v>45231</v>
      </c>
      <c r="T12" s="2"/>
      <c r="U12" s="2"/>
      <c r="V12" s="2"/>
      <c r="W12" s="2"/>
      <c r="X12" s="2"/>
      <c r="Y12" s="2"/>
      <c r="Z12" s="2"/>
    </row>
    <row r="13" spans="1:26" ht="30" customHeight="1">
      <c r="D13" s="230" t="s">
        <v>85</v>
      </c>
      <c r="E13" s="62" t="s">
        <v>68</v>
      </c>
      <c r="F13" s="42">
        <v>1337.14</v>
      </c>
      <c r="G13" s="95">
        <v>1347.43</v>
      </c>
      <c r="H13" s="95">
        <v>1380.44</v>
      </c>
      <c r="I13" s="42">
        <v>1405.01</v>
      </c>
      <c r="J13" s="42">
        <v>1440.79</v>
      </c>
      <c r="K13" s="42">
        <v>1455.91</v>
      </c>
      <c r="L13" s="42">
        <v>1467.27</v>
      </c>
      <c r="M13" s="42">
        <v>1473.58</v>
      </c>
      <c r="N13" s="42">
        <v>1478</v>
      </c>
      <c r="O13" s="98">
        <v>1485.39</v>
      </c>
      <c r="P13" s="98">
        <v>1495.79</v>
      </c>
      <c r="Q13" s="98">
        <v>1503.86</v>
      </c>
      <c r="R13" s="43">
        <v>1507.62</v>
      </c>
      <c r="T13" s="2"/>
      <c r="U13" s="2"/>
      <c r="V13" s="2"/>
      <c r="W13" s="2"/>
      <c r="X13" s="2"/>
      <c r="Y13" s="2"/>
      <c r="Z13" s="2"/>
    </row>
    <row r="14" spans="1:26" ht="30" customHeight="1" thickBot="1">
      <c r="D14" s="231"/>
      <c r="E14" s="32" t="s">
        <v>69</v>
      </c>
      <c r="F14" s="11">
        <v>1675.76</v>
      </c>
      <c r="G14" s="96">
        <v>1688.66</v>
      </c>
      <c r="H14" s="96">
        <v>1732.41</v>
      </c>
      <c r="I14" s="11">
        <v>1763.25</v>
      </c>
      <c r="J14" s="11">
        <v>1807.57</v>
      </c>
      <c r="K14" s="11">
        <v>1826.55</v>
      </c>
      <c r="L14" s="11">
        <v>1840.8</v>
      </c>
      <c r="M14" s="11">
        <v>1848.72</v>
      </c>
      <c r="N14" s="11">
        <v>1854.26</v>
      </c>
      <c r="O14" s="99">
        <v>1863.53</v>
      </c>
      <c r="P14" s="99">
        <v>1876.58</v>
      </c>
      <c r="Q14" s="99">
        <v>1886.71</v>
      </c>
      <c r="R14" s="25">
        <v>1891.43</v>
      </c>
      <c r="T14" s="2"/>
      <c r="U14" s="2"/>
      <c r="V14" s="2"/>
      <c r="W14" s="2"/>
      <c r="X14" s="2"/>
      <c r="Y14" s="2"/>
      <c r="Z14" s="2"/>
    </row>
    <row r="15" spans="1:26" ht="30" customHeight="1" thickBot="1">
      <c r="D15" s="45" t="s">
        <v>86</v>
      </c>
      <c r="E15" s="32" t="s">
        <v>70</v>
      </c>
      <c r="F15" s="11">
        <v>3041.35</v>
      </c>
      <c r="G15" s="96">
        <v>3054.71</v>
      </c>
      <c r="H15" s="96">
        <v>3153.94</v>
      </c>
      <c r="I15" s="11">
        <v>3155.49</v>
      </c>
      <c r="J15" s="11">
        <v>3288.4</v>
      </c>
      <c r="K15" s="11">
        <v>3194.1</v>
      </c>
      <c r="L15" s="11">
        <v>3166.38</v>
      </c>
      <c r="M15" s="11">
        <v>2958.7</v>
      </c>
      <c r="N15" s="11">
        <v>3071.96</v>
      </c>
      <c r="O15" s="99">
        <v>2800.92</v>
      </c>
      <c r="P15" s="99">
        <v>3003.77</v>
      </c>
      <c r="Q15" s="99">
        <v>3011.88</v>
      </c>
      <c r="R15" s="25">
        <v>2933.28</v>
      </c>
      <c r="T15" s="2"/>
      <c r="U15" s="2"/>
      <c r="V15" s="2"/>
      <c r="W15" s="2"/>
      <c r="X15" s="2"/>
      <c r="Y15" s="2"/>
      <c r="Z15" s="2"/>
    </row>
    <row r="16" spans="1:26" ht="30" customHeight="1" thickBot="1">
      <c r="D16" s="45" t="s">
        <v>87</v>
      </c>
      <c r="E16" s="33" t="s">
        <v>71</v>
      </c>
      <c r="F16" s="26">
        <v>3649.62</v>
      </c>
      <c r="G16" s="97">
        <v>3665.652</v>
      </c>
      <c r="H16" s="97">
        <v>3784.7280000000001</v>
      </c>
      <c r="I16" s="26">
        <v>3786.5879999999997</v>
      </c>
      <c r="J16" s="26">
        <v>3946.08</v>
      </c>
      <c r="K16" s="26">
        <v>2929.63</v>
      </c>
      <c r="L16" s="26">
        <v>3799.6559999999999</v>
      </c>
      <c r="M16" s="26">
        <v>3550.4399999999996</v>
      </c>
      <c r="N16" s="26">
        <v>3686.3519999999999</v>
      </c>
      <c r="O16" s="94">
        <v>3361.1039999999998</v>
      </c>
      <c r="P16" s="94">
        <v>3604.5239999999999</v>
      </c>
      <c r="Q16" s="94">
        <v>3614.2560000000003</v>
      </c>
      <c r="R16" s="27">
        <v>3519.9360000000001</v>
      </c>
      <c r="T16" s="2"/>
      <c r="U16" s="2"/>
      <c r="V16" s="2"/>
      <c r="W16" s="2"/>
      <c r="X16" s="2"/>
      <c r="Y16" s="2"/>
      <c r="Z16" s="2"/>
    </row>
    <row r="17" spans="5:26" ht="15" customHeight="1">
      <c r="E17" s="238" t="s">
        <v>89</v>
      </c>
      <c r="F17" s="227"/>
      <c r="G17" s="227"/>
      <c r="H17" s="227"/>
      <c r="I17" s="227"/>
      <c r="J17" s="227"/>
      <c r="K17" s="227"/>
      <c r="L17" s="227"/>
      <c r="M17" s="227"/>
      <c r="N17" s="227"/>
      <c r="O17" s="227"/>
      <c r="P17" s="227"/>
      <c r="Q17" s="227"/>
      <c r="T17" s="2"/>
      <c r="U17" s="2"/>
      <c r="V17" s="2"/>
      <c r="W17" s="2"/>
      <c r="X17" s="2"/>
      <c r="Y17" s="2"/>
      <c r="Z17" s="2"/>
    </row>
    <row r="18" spans="5:26" ht="24.75" customHeight="1">
      <c r="E18" s="227"/>
      <c r="F18" s="227"/>
      <c r="G18" s="227"/>
      <c r="H18" s="227"/>
      <c r="I18" s="227"/>
      <c r="J18" s="227"/>
      <c r="K18" s="227"/>
      <c r="L18" s="227"/>
      <c r="M18" s="227"/>
      <c r="N18" s="227"/>
      <c r="O18" s="227"/>
      <c r="P18" s="227"/>
      <c r="Q18" s="227"/>
      <c r="T18" s="2"/>
      <c r="U18" s="2"/>
      <c r="V18" s="2"/>
      <c r="W18" s="2"/>
      <c r="X18" s="2"/>
      <c r="Y18" s="2"/>
      <c r="Z18" s="2"/>
    </row>
    <row r="19" spans="5:26">
      <c r="T19" s="2"/>
      <c r="U19" s="2"/>
      <c r="V19" s="2"/>
      <c r="W19" s="2"/>
      <c r="X19" s="2"/>
      <c r="Y19" s="2"/>
      <c r="Z19" s="2"/>
    </row>
    <row r="20" spans="5:26">
      <c r="T20" s="2"/>
      <c r="U20" s="2"/>
      <c r="V20" s="2"/>
      <c r="W20" s="2"/>
      <c r="X20" s="2"/>
      <c r="Y20" s="2"/>
      <c r="Z20" s="2"/>
    </row>
    <row r="21" spans="5:26">
      <c r="T21" s="2"/>
      <c r="U21" s="2"/>
      <c r="V21" s="2"/>
      <c r="W21" s="2"/>
      <c r="X21" s="2"/>
      <c r="Y21" s="2"/>
      <c r="Z21" s="2"/>
    </row>
    <row r="22" spans="5:26">
      <c r="T22" s="2"/>
      <c r="U22" s="2"/>
      <c r="V22" s="2"/>
      <c r="W22" s="2"/>
      <c r="X22" s="2"/>
      <c r="Y22" s="2"/>
      <c r="Z22" s="2"/>
    </row>
    <row r="23" spans="5:26">
      <c r="T23" s="2"/>
      <c r="U23" s="2"/>
      <c r="V23" s="2"/>
      <c r="W23" s="2"/>
      <c r="X23" s="2"/>
      <c r="Y23" s="2"/>
      <c r="Z23" s="2"/>
    </row>
    <row r="24" spans="5:26">
      <c r="T24" s="2"/>
      <c r="U24" s="2"/>
      <c r="V24" s="2"/>
      <c r="W24" s="2"/>
      <c r="X24" s="2"/>
      <c r="Y24" s="2"/>
      <c r="Z24" s="2"/>
    </row>
    <row r="25" spans="5:26">
      <c r="T25" s="2"/>
      <c r="U25" s="2"/>
      <c r="V25" s="2"/>
      <c r="W25" s="2"/>
      <c r="X25" s="2"/>
      <c r="Y25" s="2"/>
      <c r="Z25" s="2"/>
    </row>
    <row r="26" spans="5:26">
      <c r="T26" s="2"/>
      <c r="U26" s="2"/>
      <c r="V26" s="2"/>
      <c r="W26" s="2"/>
      <c r="X26" s="2"/>
      <c r="Y26" s="2"/>
      <c r="Z26" s="2"/>
    </row>
    <row r="27" spans="5:26">
      <c r="T27" s="2"/>
      <c r="U27" s="2"/>
      <c r="V27" s="2"/>
      <c r="W27" s="2"/>
      <c r="X27" s="2"/>
      <c r="Y27" s="2"/>
      <c r="Z27" s="2"/>
    </row>
    <row r="28" spans="5:26">
      <c r="T28" s="2"/>
      <c r="U28" s="2"/>
      <c r="V28" s="2"/>
      <c r="W28" s="2"/>
      <c r="X28" s="2"/>
      <c r="Y28" s="2"/>
      <c r="Z28" s="2"/>
    </row>
    <row r="29" spans="5:26">
      <c r="T29" s="2"/>
      <c r="U29" s="2"/>
      <c r="V29" s="2"/>
      <c r="W29" s="2"/>
      <c r="X29" s="2"/>
      <c r="Y29" s="2"/>
      <c r="Z29" s="2"/>
    </row>
    <row r="30" spans="5:26">
      <c r="T30" s="2"/>
      <c r="U30" s="2"/>
      <c r="V30" s="2"/>
      <c r="W30" s="2"/>
      <c r="X30" s="2"/>
      <c r="Y30" s="2"/>
      <c r="Z30" s="2"/>
    </row>
    <row r="31" spans="5:26">
      <c r="T31" s="2"/>
      <c r="U31" s="2"/>
      <c r="V31" s="2"/>
      <c r="W31" s="2"/>
      <c r="X31" s="2"/>
      <c r="Y31" s="2"/>
      <c r="Z31" s="2"/>
    </row>
    <row r="32" spans="5:26">
      <c r="T32" s="2"/>
      <c r="U32" s="2"/>
      <c r="V32" s="2"/>
      <c r="W32" s="2"/>
      <c r="X32" s="2"/>
      <c r="Y32" s="2"/>
      <c r="Z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0:26">
      <c r="T81" s="2"/>
      <c r="U81" s="2"/>
      <c r="V81" s="2"/>
      <c r="W81" s="2"/>
      <c r="X81" s="2"/>
      <c r="Y81" s="2"/>
      <c r="Z81" s="2"/>
    </row>
    <row r="82" spans="20:26">
      <c r="T82" s="2"/>
      <c r="U82" s="2"/>
      <c r="V82" s="2"/>
      <c r="W82" s="2"/>
      <c r="X82" s="2"/>
      <c r="Y82" s="2"/>
      <c r="Z82" s="2"/>
    </row>
    <row r="83" spans="20:26" ht="30" customHeight="1">
      <c r="T83" s="2"/>
      <c r="U83" s="2"/>
      <c r="V83" s="2"/>
      <c r="W83" s="2"/>
      <c r="X83" s="2"/>
      <c r="Y83" s="2"/>
      <c r="Z83" s="2"/>
    </row>
    <row r="84" spans="20:26">
      <c r="T84" s="2"/>
      <c r="U84" s="2"/>
      <c r="V84" s="2"/>
      <c r="W84" s="2"/>
      <c r="X84" s="2"/>
      <c r="Y84" s="2"/>
      <c r="Z84" s="2"/>
    </row>
    <row r="85" spans="20:26">
      <c r="T85" s="2"/>
      <c r="U85" s="2"/>
      <c r="V85" s="2"/>
      <c r="W85" s="2"/>
      <c r="X85" s="2"/>
      <c r="Y85" s="2"/>
      <c r="Z85" s="2"/>
    </row>
    <row r="86" spans="20:26" ht="21" customHeight="1">
      <c r="T86" s="2"/>
      <c r="U86" s="2"/>
      <c r="V86" s="2"/>
      <c r="W86" s="2"/>
      <c r="X86" s="2"/>
      <c r="Y86" s="2"/>
      <c r="Z86" s="2"/>
    </row>
    <row r="87" spans="20:26">
      <c r="T87" s="2"/>
      <c r="U87" s="2"/>
      <c r="V87" s="2"/>
      <c r="W87" s="2"/>
      <c r="X87" s="2"/>
      <c r="Y87" s="2"/>
      <c r="Z87" s="2"/>
    </row>
    <row r="88" spans="20:26">
      <c r="T88" s="2"/>
      <c r="U88" s="2"/>
      <c r="V88" s="2"/>
      <c r="W88" s="2"/>
      <c r="X88" s="2"/>
      <c r="Y88" s="2"/>
      <c r="Z88" s="2"/>
    </row>
    <row r="89" spans="20:26">
      <c r="T89" s="2"/>
      <c r="U89" s="2"/>
      <c r="V89" s="2"/>
      <c r="W89" s="2"/>
      <c r="X89" s="2"/>
      <c r="Y89" s="2"/>
      <c r="Z89" s="2"/>
    </row>
    <row r="90" spans="20:26">
      <c r="T90" s="2"/>
      <c r="U90" s="2"/>
      <c r="V90" s="2"/>
      <c r="W90" s="2"/>
    </row>
    <row r="91" spans="20:26">
      <c r="T91" s="2"/>
      <c r="U91" s="2"/>
      <c r="V91" s="2"/>
      <c r="W91" s="2"/>
    </row>
    <row r="92" spans="20:26">
      <c r="T92" s="2"/>
      <c r="U92" s="2"/>
      <c r="V92" s="2"/>
      <c r="W92" s="2"/>
    </row>
    <row r="93" spans="20:26">
      <c r="T93" s="2"/>
      <c r="U93" s="2"/>
      <c r="V93" s="2"/>
      <c r="W93" s="2"/>
    </row>
    <row r="94" spans="20:26">
      <c r="T94" s="2"/>
      <c r="U94" s="2"/>
      <c r="V94" s="2"/>
      <c r="W94" s="2"/>
    </row>
    <row r="95" spans="20:26">
      <c r="T95" s="2"/>
      <c r="U95" s="2"/>
      <c r="V95" s="2"/>
      <c r="W95" s="2"/>
    </row>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topLeftCell="A4" zoomScale="71" zoomScaleNormal="71" workbookViewId="0">
      <selection activeCell="A4" sqref="A4"/>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28"/>
      <c r="B1" s="228"/>
      <c r="C1" s="228"/>
    </row>
    <row r="3" spans="1:18" ht="26.25" customHeight="1" thickBot="1">
      <c r="F3" s="248" t="s">
        <v>145</v>
      </c>
      <c r="G3" s="248"/>
      <c r="H3" s="248"/>
      <c r="I3" s="248"/>
      <c r="J3" s="248"/>
      <c r="K3" s="248"/>
      <c r="L3" s="248"/>
      <c r="M3" s="248"/>
      <c r="N3" s="248"/>
      <c r="O3" s="248"/>
      <c r="P3" s="248"/>
      <c r="Q3" s="248"/>
      <c r="R3" s="248"/>
    </row>
    <row r="4" spans="1:18" ht="26.25" customHeight="1" thickBot="1">
      <c r="E4" s="74" t="s">
        <v>60</v>
      </c>
      <c r="F4" s="47">
        <v>44866</v>
      </c>
      <c r="G4" s="47">
        <v>44896</v>
      </c>
      <c r="H4" s="47">
        <v>44927</v>
      </c>
      <c r="I4" s="47">
        <v>44958</v>
      </c>
      <c r="J4" s="47">
        <v>44986</v>
      </c>
      <c r="K4" s="47">
        <v>45017</v>
      </c>
      <c r="L4" s="47">
        <v>45047</v>
      </c>
      <c r="M4" s="47">
        <v>45078</v>
      </c>
      <c r="N4" s="47">
        <v>45108</v>
      </c>
      <c r="O4" s="47">
        <v>45139</v>
      </c>
      <c r="P4" s="47">
        <v>45170</v>
      </c>
      <c r="Q4" s="47">
        <v>45200</v>
      </c>
      <c r="R4" s="47">
        <v>45231</v>
      </c>
    </row>
    <row r="5" spans="1:18" ht="26.25" customHeight="1">
      <c r="E5" s="62" t="s">
        <v>63</v>
      </c>
      <c r="F5" s="42">
        <v>1722.18</v>
      </c>
      <c r="G5" s="42">
        <v>1699.54</v>
      </c>
      <c r="H5" s="42">
        <v>1699.06</v>
      </c>
      <c r="I5" s="42">
        <v>1714.78</v>
      </c>
      <c r="J5" s="42">
        <v>1706.94</v>
      </c>
      <c r="K5" s="42">
        <v>1701.33</v>
      </c>
      <c r="L5" s="42">
        <v>1656.2</v>
      </c>
      <c r="M5" s="42">
        <v>1587.41</v>
      </c>
      <c r="N5" s="42">
        <v>1503.89</v>
      </c>
      <c r="O5" s="42">
        <v>1496.47</v>
      </c>
      <c r="P5" s="42">
        <v>1612.68</v>
      </c>
      <c r="Q5" s="42">
        <v>1472.87</v>
      </c>
      <c r="R5" s="43">
        <v>1461.93</v>
      </c>
    </row>
    <row r="6" spans="1:18" ht="26.25" customHeight="1">
      <c r="E6" s="32" t="s">
        <v>64</v>
      </c>
      <c r="F6" s="11">
        <v>196.33</v>
      </c>
      <c r="G6" s="11">
        <v>207.91</v>
      </c>
      <c r="H6" s="11">
        <v>244.23</v>
      </c>
      <c r="I6" s="11">
        <v>229.32</v>
      </c>
      <c r="J6" s="11">
        <v>212.77</v>
      </c>
      <c r="K6" s="11">
        <v>257.81</v>
      </c>
      <c r="L6" s="11">
        <v>238.29</v>
      </c>
      <c r="M6" s="11">
        <v>254</v>
      </c>
      <c r="N6" s="11">
        <v>280.27</v>
      </c>
      <c r="O6" s="11">
        <v>286.10000000000002</v>
      </c>
      <c r="P6" s="11">
        <v>273.44</v>
      </c>
      <c r="Q6" s="11">
        <v>314.83</v>
      </c>
      <c r="R6" s="25">
        <v>274.94</v>
      </c>
    </row>
    <row r="7" spans="1:18" ht="26.25" customHeight="1">
      <c r="E7" s="32" t="s">
        <v>65</v>
      </c>
      <c r="F7" s="11">
        <v>1366.84</v>
      </c>
      <c r="G7" s="11">
        <v>1388.06</v>
      </c>
      <c r="H7" s="11">
        <v>1383.12</v>
      </c>
      <c r="I7" s="11">
        <v>1391.26</v>
      </c>
      <c r="J7" s="11">
        <v>1423.33</v>
      </c>
      <c r="K7" s="11">
        <v>1423.3</v>
      </c>
      <c r="L7" s="11">
        <v>1397.37</v>
      </c>
      <c r="M7" s="11">
        <v>1374.66</v>
      </c>
      <c r="N7" s="11">
        <v>1386.35</v>
      </c>
      <c r="O7" s="11">
        <v>1407.49</v>
      </c>
      <c r="P7" s="11">
        <v>1396.57</v>
      </c>
      <c r="Q7" s="11">
        <v>1393.18</v>
      </c>
      <c r="R7" s="25">
        <v>1409.38</v>
      </c>
    </row>
    <row r="8" spans="1:18" ht="26.25" customHeight="1">
      <c r="E8" s="32" t="s">
        <v>66</v>
      </c>
      <c r="F8" s="11">
        <v>3327.1</v>
      </c>
      <c r="G8" s="11">
        <v>3331.66</v>
      </c>
      <c r="H8" s="11">
        <v>3330.8</v>
      </c>
      <c r="I8" s="11">
        <v>3374.22</v>
      </c>
      <c r="J8" s="11">
        <v>3383.42</v>
      </c>
      <c r="K8" s="11">
        <v>3383.42</v>
      </c>
      <c r="L8" s="11">
        <v>3326.59</v>
      </c>
      <c r="M8" s="11">
        <v>3250.2</v>
      </c>
      <c r="N8" s="11">
        <v>3200.63</v>
      </c>
      <c r="O8" s="11">
        <v>3217.02</v>
      </c>
      <c r="P8" s="11">
        <v>3297.13</v>
      </c>
      <c r="Q8" s="11">
        <v>3179.1</v>
      </c>
      <c r="R8" s="25">
        <v>3137.6</v>
      </c>
    </row>
    <row r="9" spans="1:18" ht="26.25" customHeight="1" thickBot="1">
      <c r="E9" s="33" t="s">
        <v>67</v>
      </c>
      <c r="F9" s="26">
        <v>2979.35</v>
      </c>
      <c r="G9" s="26">
        <v>2998.51</v>
      </c>
      <c r="H9" s="26">
        <v>3032.54</v>
      </c>
      <c r="I9" s="26">
        <v>3082.58</v>
      </c>
      <c r="J9" s="26">
        <v>3129.85</v>
      </c>
      <c r="K9" s="26">
        <v>3158.78</v>
      </c>
      <c r="L9" s="26">
        <v>3179.5</v>
      </c>
      <c r="M9" s="26">
        <v>3189.39</v>
      </c>
      <c r="N9" s="26">
        <v>3193.05</v>
      </c>
      <c r="O9" s="26">
        <v>3206.94</v>
      </c>
      <c r="P9" s="26">
        <v>3225.33</v>
      </c>
      <c r="Q9" s="26">
        <v>3238.43</v>
      </c>
      <c r="R9" s="27">
        <v>3242.46</v>
      </c>
    </row>
    <row r="10" spans="1:18" ht="30" customHeight="1">
      <c r="E10" s="247" t="s">
        <v>88</v>
      </c>
      <c r="F10" s="229"/>
      <c r="G10" s="229"/>
      <c r="H10" s="229"/>
      <c r="I10" s="229"/>
      <c r="J10" s="229"/>
      <c r="K10" s="229"/>
      <c r="L10" s="229"/>
      <c r="M10" s="229"/>
      <c r="N10" s="229"/>
      <c r="O10" s="229"/>
      <c r="P10" s="229"/>
    </row>
    <row r="11" spans="1:18" ht="30" customHeight="1" thickBot="1">
      <c r="F11" s="246" t="s">
        <v>146</v>
      </c>
      <c r="G11" s="246"/>
      <c r="H11" s="246"/>
      <c r="I11" s="246"/>
      <c r="J11" s="246"/>
      <c r="K11" s="246"/>
      <c r="L11" s="246"/>
      <c r="M11" s="246"/>
      <c r="N11" s="246"/>
      <c r="O11" s="246"/>
      <c r="P11" s="246"/>
      <c r="Q11" s="246"/>
      <c r="R11" s="246"/>
    </row>
    <row r="12" spans="1:18" ht="30" customHeight="1" thickBot="1">
      <c r="D12" s="46" t="s">
        <v>84</v>
      </c>
      <c r="E12" s="60"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8" ht="30" customHeight="1">
      <c r="D13" s="236" t="s">
        <v>85</v>
      </c>
      <c r="E13" s="62" t="s">
        <v>68</v>
      </c>
      <c r="F13" s="42">
        <v>1433.79</v>
      </c>
      <c r="G13" s="42">
        <v>1444.79</v>
      </c>
      <c r="H13" s="42">
        <v>1462.96</v>
      </c>
      <c r="I13" s="42">
        <v>1488.96</v>
      </c>
      <c r="J13" s="42">
        <v>1513.69</v>
      </c>
      <c r="K13" s="42">
        <v>1529.59</v>
      </c>
      <c r="L13" s="42">
        <v>1541.54</v>
      </c>
      <c r="M13" s="42">
        <v>1548.28</v>
      </c>
      <c r="N13" s="42">
        <v>1551.99</v>
      </c>
      <c r="O13" s="42">
        <v>1560.7</v>
      </c>
      <c r="P13" s="42">
        <v>1571.61</v>
      </c>
      <c r="Q13" s="42">
        <v>1579.97</v>
      </c>
      <c r="R13" s="43">
        <v>1583.91</v>
      </c>
    </row>
    <row r="14" spans="1:18" ht="30" customHeight="1" thickBot="1">
      <c r="D14" s="237"/>
      <c r="E14" s="32" t="s">
        <v>69</v>
      </c>
      <c r="F14" s="11">
        <v>1794.38</v>
      </c>
      <c r="G14" s="11">
        <v>1808.19</v>
      </c>
      <c r="H14" s="11">
        <v>1831</v>
      </c>
      <c r="I14" s="11">
        <v>1863.54</v>
      </c>
      <c r="J14" s="11">
        <v>1894.49</v>
      </c>
      <c r="K14" s="11">
        <v>1914.39</v>
      </c>
      <c r="L14" s="11">
        <v>1929.36</v>
      </c>
      <c r="M14" s="11">
        <v>1937.78</v>
      </c>
      <c r="N14" s="11">
        <v>1942.43</v>
      </c>
      <c r="O14" s="11">
        <v>1953.33</v>
      </c>
      <c r="P14" s="11">
        <v>1966.99</v>
      </c>
      <c r="Q14" s="11">
        <v>1977.45</v>
      </c>
      <c r="R14" s="25">
        <v>1982.39</v>
      </c>
    </row>
    <row r="15" spans="1:18" ht="30" customHeight="1" thickBot="1">
      <c r="D15" s="63" t="s">
        <v>86</v>
      </c>
      <c r="E15" s="32" t="s">
        <v>70</v>
      </c>
      <c r="F15" s="11">
        <v>3327.1</v>
      </c>
      <c r="G15" s="11">
        <v>3331.66</v>
      </c>
      <c r="H15" s="11">
        <v>3330.8</v>
      </c>
      <c r="I15" s="11">
        <v>3374.22</v>
      </c>
      <c r="J15" s="11">
        <v>3383.42</v>
      </c>
      <c r="K15" s="11">
        <v>3383.42</v>
      </c>
      <c r="L15" s="11">
        <v>3326.59</v>
      </c>
      <c r="M15" s="11">
        <v>3250.2</v>
      </c>
      <c r="N15" s="11">
        <v>3200.63</v>
      </c>
      <c r="O15" s="11">
        <v>3217.02</v>
      </c>
      <c r="P15" s="11">
        <v>3297.13</v>
      </c>
      <c r="Q15" s="11">
        <v>3179.1</v>
      </c>
      <c r="R15" s="25">
        <v>3137.6</v>
      </c>
    </row>
    <row r="16" spans="1:18" ht="30" customHeight="1" thickBot="1">
      <c r="D16" s="63" t="s">
        <v>87</v>
      </c>
      <c r="E16" s="33" t="s">
        <v>71</v>
      </c>
      <c r="F16" s="26">
        <v>3992.5199999999995</v>
      </c>
      <c r="G16" s="26">
        <v>3997.9919999999997</v>
      </c>
      <c r="H16" s="26">
        <v>3996.96</v>
      </c>
      <c r="I16" s="26">
        <v>4049.0639999999994</v>
      </c>
      <c r="J16" s="26">
        <v>4060.1039999999998</v>
      </c>
      <c r="K16" s="26">
        <v>4060.1039999999998</v>
      </c>
      <c r="L16" s="26">
        <v>3991.9079999999999</v>
      </c>
      <c r="M16" s="26">
        <v>3900.24</v>
      </c>
      <c r="N16" s="26">
        <v>3840.7559999999999</v>
      </c>
      <c r="O16" s="26">
        <v>3860.424</v>
      </c>
      <c r="P16" s="26">
        <v>3956.556</v>
      </c>
      <c r="Q16" s="26">
        <v>3814.9199999999996</v>
      </c>
      <c r="R16" s="27">
        <f>R15*1.2</f>
        <v>3765.12</v>
      </c>
    </row>
    <row r="17" spans="4:17" ht="30" customHeight="1">
      <c r="D17" s="247" t="s">
        <v>96</v>
      </c>
      <c r="E17" s="247"/>
      <c r="F17" s="229"/>
      <c r="G17" s="229"/>
      <c r="H17" s="229"/>
      <c r="I17" s="229"/>
      <c r="J17" s="229"/>
      <c r="K17" s="229"/>
      <c r="L17" s="229"/>
      <c r="M17" s="229"/>
      <c r="N17" s="229"/>
      <c r="O17" s="229"/>
      <c r="P17" s="229"/>
    </row>
    <row r="18" spans="4:17" ht="10.5" customHeight="1">
      <c r="E18" s="93"/>
      <c r="F18" s="235"/>
      <c r="G18" s="235"/>
      <c r="H18" s="235"/>
      <c r="I18" s="235"/>
      <c r="J18" s="235"/>
      <c r="K18" s="235"/>
      <c r="L18" s="235"/>
      <c r="M18" s="235"/>
      <c r="N18" s="235"/>
      <c r="O18" s="235"/>
      <c r="P18" s="235"/>
      <c r="Q18" s="235"/>
    </row>
    <row r="19" spans="4:17" ht="19.5" customHeight="1">
      <c r="E19" s="93"/>
      <c r="F19" s="235"/>
      <c r="G19" s="235"/>
      <c r="H19" s="235"/>
      <c r="I19" s="235"/>
      <c r="J19" s="235"/>
      <c r="K19" s="235"/>
      <c r="L19" s="235"/>
      <c r="M19" s="235"/>
      <c r="N19" s="235"/>
      <c r="O19" s="235"/>
      <c r="P19" s="235"/>
      <c r="Q19" s="235"/>
    </row>
    <row r="20" spans="4:17">
      <c r="E20" s="93"/>
      <c r="F20" s="235"/>
      <c r="G20" s="235"/>
      <c r="H20" s="235"/>
      <c r="I20" s="235"/>
      <c r="J20" s="235"/>
      <c r="K20" s="235"/>
      <c r="L20" s="235"/>
      <c r="M20" s="235"/>
      <c r="N20" s="235"/>
      <c r="O20" s="235"/>
      <c r="P20" s="235"/>
      <c r="Q20" s="235"/>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3:R3"/>
    <mergeCell ref="F11:R11"/>
    <mergeCell ref="F18:Q20"/>
    <mergeCell ref="D17:P17"/>
    <mergeCell ref="E10:P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28"/>
      <c r="B1" s="228"/>
      <c r="C1" s="228"/>
    </row>
    <row r="3" spans="1:18" ht="26.25" customHeight="1" thickBot="1">
      <c r="F3" s="251" t="s">
        <v>123</v>
      </c>
      <c r="G3" s="246"/>
      <c r="H3" s="246"/>
      <c r="I3" s="246"/>
      <c r="J3" s="246"/>
      <c r="K3" s="246"/>
      <c r="L3" s="246"/>
      <c r="M3" s="246"/>
      <c r="N3" s="246"/>
      <c r="O3" s="246"/>
      <c r="P3" s="246"/>
      <c r="Q3" s="246"/>
      <c r="R3" s="246"/>
    </row>
    <row r="4" spans="1:18" ht="26.25" customHeight="1" thickBot="1">
      <c r="E4" s="56" t="s">
        <v>60</v>
      </c>
      <c r="F4" s="47">
        <v>44866</v>
      </c>
      <c r="G4" s="47">
        <v>44896</v>
      </c>
      <c r="H4" s="47">
        <v>44927</v>
      </c>
      <c r="I4" s="47">
        <v>44958</v>
      </c>
      <c r="J4" s="47">
        <v>44986</v>
      </c>
      <c r="K4" s="47">
        <v>45017</v>
      </c>
      <c r="L4" s="47">
        <v>45047</v>
      </c>
      <c r="M4" s="47">
        <v>45078</v>
      </c>
      <c r="N4" s="47">
        <v>45108</v>
      </c>
      <c r="O4" s="47">
        <v>45139</v>
      </c>
      <c r="P4" s="48">
        <v>45170</v>
      </c>
      <c r="Q4" s="47">
        <v>45200</v>
      </c>
      <c r="R4" s="48">
        <v>45231</v>
      </c>
    </row>
    <row r="5" spans="1:18" ht="26.25" customHeight="1">
      <c r="E5" s="44" t="s">
        <v>63</v>
      </c>
      <c r="F5" s="38">
        <v>1288.68</v>
      </c>
      <c r="G5" s="39">
        <v>1259.19</v>
      </c>
      <c r="H5" s="39">
        <v>1437.76</v>
      </c>
      <c r="I5" s="39">
        <v>1314.49</v>
      </c>
      <c r="J5" s="39">
        <v>1422.95</v>
      </c>
      <c r="K5" s="39">
        <v>1359.57</v>
      </c>
      <c r="L5" s="39">
        <v>1393.1</v>
      </c>
      <c r="M5" s="39">
        <v>1512.34</v>
      </c>
      <c r="N5" s="39">
        <v>1077.1400000000001</v>
      </c>
      <c r="O5" s="39">
        <v>1056.3599999999999</v>
      </c>
      <c r="P5" s="39">
        <v>1258.1199999999999</v>
      </c>
      <c r="Q5" s="39">
        <v>1217.3666800000001</v>
      </c>
      <c r="R5" s="40">
        <v>1178.42102</v>
      </c>
    </row>
    <row r="6" spans="1:18" ht="26.25" customHeight="1">
      <c r="E6" s="32" t="s">
        <v>64</v>
      </c>
      <c r="F6" s="36">
        <v>602.02</v>
      </c>
      <c r="G6" s="30">
        <v>604.79999999999995</v>
      </c>
      <c r="H6" s="30">
        <v>535.94000000000005</v>
      </c>
      <c r="I6" s="30">
        <v>331.09</v>
      </c>
      <c r="J6" s="30">
        <v>763.36</v>
      </c>
      <c r="K6" s="30">
        <v>599.24</v>
      </c>
      <c r="L6" s="30">
        <v>682.25</v>
      </c>
      <c r="M6" s="30">
        <v>571.34</v>
      </c>
      <c r="N6" s="30">
        <v>683.33</v>
      </c>
      <c r="O6" s="30">
        <v>871.51</v>
      </c>
      <c r="P6" s="30">
        <v>665.75</v>
      </c>
      <c r="Q6" s="30">
        <v>687.08389</v>
      </c>
      <c r="R6" s="31">
        <v>682.87959999999998</v>
      </c>
    </row>
    <row r="7" spans="1:18" ht="26.25" customHeight="1">
      <c r="E7" s="32" t="s">
        <v>65</v>
      </c>
      <c r="F7" s="36">
        <v>427.16</v>
      </c>
      <c r="G7" s="30">
        <v>427.16</v>
      </c>
      <c r="H7" s="30">
        <v>483.2</v>
      </c>
      <c r="I7" s="30">
        <v>462.69</v>
      </c>
      <c r="J7" s="30">
        <v>483.20459</v>
      </c>
      <c r="K7" s="30">
        <v>483.2</v>
      </c>
      <c r="L7" s="30">
        <v>483.2</v>
      </c>
      <c r="M7" s="30">
        <v>483.2</v>
      </c>
      <c r="N7" s="30">
        <v>483.2</v>
      </c>
      <c r="O7" s="30">
        <v>483.2</v>
      </c>
      <c r="P7" s="30">
        <v>483.2</v>
      </c>
      <c r="Q7" s="30">
        <v>483.20459</v>
      </c>
      <c r="R7" s="31">
        <v>483.20459</v>
      </c>
    </row>
    <row r="8" spans="1:18" ht="26.25" customHeight="1">
      <c r="E8" s="32" t="s">
        <v>66</v>
      </c>
      <c r="F8" s="36">
        <v>2374.06</v>
      </c>
      <c r="G8" s="30">
        <v>2351.81</v>
      </c>
      <c r="H8" s="30">
        <v>2525</v>
      </c>
      <c r="I8" s="30">
        <v>2119.87</v>
      </c>
      <c r="J8" s="30">
        <v>2739.94</v>
      </c>
      <c r="K8" s="30">
        <v>2510</v>
      </c>
      <c r="L8" s="30">
        <v>2628.31</v>
      </c>
      <c r="M8" s="30">
        <v>2634.48</v>
      </c>
      <c r="N8" s="30">
        <v>2305.86</v>
      </c>
      <c r="O8" s="30">
        <v>2473.75</v>
      </c>
      <c r="P8" s="30">
        <v>2470.39</v>
      </c>
      <c r="Q8" s="30">
        <v>2451.6422299999999</v>
      </c>
      <c r="R8" s="31">
        <v>2405.8759500000001</v>
      </c>
    </row>
    <row r="9" spans="1:18" ht="26.25" customHeight="1" thickBot="1">
      <c r="E9" s="33" t="s">
        <v>67</v>
      </c>
      <c r="F9" s="37">
        <v>3430.15</v>
      </c>
      <c r="G9" s="34">
        <v>3452.22</v>
      </c>
      <c r="H9" s="34">
        <v>3491.4</v>
      </c>
      <c r="I9" s="34">
        <v>2698</v>
      </c>
      <c r="J9" s="34">
        <v>3603.43</v>
      </c>
      <c r="K9" s="34">
        <v>3636.74</v>
      </c>
      <c r="L9" s="34">
        <v>3660.58</v>
      </c>
      <c r="M9" s="34">
        <v>3671.98</v>
      </c>
      <c r="N9" s="34">
        <v>3678.38</v>
      </c>
      <c r="O9" s="34">
        <v>3692.19</v>
      </c>
      <c r="P9" s="34">
        <v>3713.35</v>
      </c>
      <c r="Q9" s="34">
        <v>3728.4330100000002</v>
      </c>
      <c r="R9" s="35">
        <v>3733.0743699999998</v>
      </c>
    </row>
    <row r="10" spans="1:18" ht="30" customHeight="1">
      <c r="E10" s="247" t="s">
        <v>88</v>
      </c>
      <c r="F10" s="229"/>
      <c r="G10" s="229"/>
      <c r="H10" s="229"/>
      <c r="I10" s="229"/>
      <c r="J10" s="229"/>
      <c r="K10" s="229"/>
      <c r="L10" s="229"/>
      <c r="M10" s="229"/>
      <c r="N10" s="229"/>
      <c r="O10" s="229"/>
      <c r="P10" s="229"/>
    </row>
    <row r="11" spans="1:18" ht="30" customHeight="1" thickBot="1">
      <c r="F11" s="251" t="s">
        <v>124</v>
      </c>
      <c r="G11" s="246"/>
      <c r="H11" s="246"/>
      <c r="I11" s="246"/>
      <c r="J11" s="246"/>
      <c r="K11" s="246"/>
      <c r="L11" s="246"/>
      <c r="M11" s="246"/>
      <c r="N11" s="246"/>
      <c r="O11" s="246"/>
      <c r="P11" s="246"/>
      <c r="Q11" s="246"/>
      <c r="R11" s="246"/>
    </row>
    <row r="12" spans="1:18" ht="30" customHeight="1" thickBot="1">
      <c r="D12" s="46" t="s">
        <v>84</v>
      </c>
      <c r="E12" s="60" t="s">
        <v>83</v>
      </c>
      <c r="F12" s="47">
        <v>44866</v>
      </c>
      <c r="G12" s="47">
        <v>44896</v>
      </c>
      <c r="H12" s="47">
        <v>44927</v>
      </c>
      <c r="I12" s="47">
        <v>44958</v>
      </c>
      <c r="J12" s="47">
        <v>44986</v>
      </c>
      <c r="K12" s="47">
        <v>45017</v>
      </c>
      <c r="L12" s="47">
        <v>45047</v>
      </c>
      <c r="M12" s="47">
        <v>45078</v>
      </c>
      <c r="N12" s="47">
        <v>45108</v>
      </c>
      <c r="O12" s="47">
        <v>45139</v>
      </c>
      <c r="P12" s="48">
        <v>45170</v>
      </c>
      <c r="Q12" s="47">
        <v>45200</v>
      </c>
      <c r="R12" s="48">
        <v>45231</v>
      </c>
    </row>
    <row r="13" spans="1:18" ht="30" customHeight="1">
      <c r="D13" s="230" t="s">
        <v>85</v>
      </c>
      <c r="E13" s="44" t="s">
        <v>68</v>
      </c>
      <c r="F13" s="38">
        <v>1059.4100000000001</v>
      </c>
      <c r="G13" s="39">
        <v>1067.55</v>
      </c>
      <c r="H13" s="39">
        <v>1122.06</v>
      </c>
      <c r="I13" s="39">
        <v>930.14</v>
      </c>
      <c r="J13" s="39">
        <v>1214.8</v>
      </c>
      <c r="K13" s="39">
        <v>1227.57</v>
      </c>
      <c r="L13" s="39">
        <v>1237.1600000000001</v>
      </c>
      <c r="M13" s="39">
        <v>1242.57</v>
      </c>
      <c r="N13" s="39">
        <v>1246.29</v>
      </c>
      <c r="O13" s="39">
        <v>1252.53</v>
      </c>
      <c r="P13" s="39">
        <v>1261.29</v>
      </c>
      <c r="Q13" s="39">
        <v>1268</v>
      </c>
      <c r="R13" s="40">
        <v>1271.17</v>
      </c>
    </row>
    <row r="14" spans="1:18" ht="30" customHeight="1" thickBot="1">
      <c r="D14" s="231"/>
      <c r="E14" s="32" t="s">
        <v>69</v>
      </c>
      <c r="F14" s="36">
        <v>1324.26</v>
      </c>
      <c r="G14" s="30">
        <v>1334.45</v>
      </c>
      <c r="H14" s="30">
        <v>1402.59</v>
      </c>
      <c r="I14" s="30">
        <v>1170.78</v>
      </c>
      <c r="J14" s="30">
        <v>1517.42</v>
      </c>
      <c r="K14" s="30">
        <v>1533.36</v>
      </c>
      <c r="L14" s="30">
        <v>1545.35</v>
      </c>
      <c r="M14" s="30">
        <v>1552.1</v>
      </c>
      <c r="N14" s="30">
        <v>1556.75</v>
      </c>
      <c r="O14" s="30">
        <v>1564.55</v>
      </c>
      <c r="P14" s="30">
        <v>1575.49</v>
      </c>
      <c r="Q14" s="30">
        <v>1583.87</v>
      </c>
      <c r="R14" s="31">
        <v>1587.82</v>
      </c>
    </row>
    <row r="15" spans="1:18" ht="30" customHeight="1" thickBot="1">
      <c r="D15" s="45" t="s">
        <v>86</v>
      </c>
      <c r="E15" s="32" t="s">
        <v>70</v>
      </c>
      <c r="F15" s="36">
        <v>2374.06</v>
      </c>
      <c r="G15" s="30">
        <v>2351.81</v>
      </c>
      <c r="H15" s="30">
        <v>2525</v>
      </c>
      <c r="I15" s="30">
        <v>2119.87</v>
      </c>
      <c r="J15" s="30">
        <v>2509.99739</v>
      </c>
      <c r="K15" s="30">
        <v>2628.3127100000002</v>
      </c>
      <c r="L15" s="30">
        <v>2628.3127100000002</v>
      </c>
      <c r="M15" s="30">
        <v>2634.4758999999999</v>
      </c>
      <c r="N15" s="30">
        <v>2305.86069</v>
      </c>
      <c r="O15" s="30">
        <v>2473.7493100000002</v>
      </c>
      <c r="P15" s="30">
        <v>2470.3878800000002</v>
      </c>
      <c r="Q15" s="30">
        <v>2451.6422299999999</v>
      </c>
      <c r="R15" s="31">
        <f>+R8</f>
        <v>2405.8759500000001</v>
      </c>
    </row>
    <row r="16" spans="1:18" ht="30" customHeight="1" thickBot="1">
      <c r="D16" s="45" t="s">
        <v>87</v>
      </c>
      <c r="E16" s="33" t="s">
        <v>71</v>
      </c>
      <c r="F16" s="29">
        <v>2848.8719999999998</v>
      </c>
      <c r="G16" s="26">
        <v>2822.172</v>
      </c>
      <c r="H16" s="26">
        <v>3030</v>
      </c>
      <c r="I16" s="26">
        <v>2543.8439999999996</v>
      </c>
      <c r="J16" s="26">
        <v>3287.92794</v>
      </c>
      <c r="K16" s="26">
        <v>3011.9968679999997</v>
      </c>
      <c r="L16" s="26">
        <v>3153.9752520000002</v>
      </c>
      <c r="M16" s="26">
        <v>3161.3710799999999</v>
      </c>
      <c r="N16" s="26">
        <v>2767.0328279999999</v>
      </c>
      <c r="O16" s="26">
        <v>2968.4991720000003</v>
      </c>
      <c r="P16" s="26">
        <v>2964.4654560000004</v>
      </c>
      <c r="Q16" s="26">
        <v>2941.9706759999999</v>
      </c>
      <c r="R16" s="27">
        <f>+R15*1.2</f>
        <v>2887.05114</v>
      </c>
    </row>
    <row r="17" spans="5:18" ht="15" customHeight="1">
      <c r="E17" s="249" t="s">
        <v>89</v>
      </c>
      <c r="F17" s="249"/>
      <c r="G17" s="249"/>
      <c r="H17" s="249"/>
      <c r="I17" s="249"/>
      <c r="J17" s="249"/>
      <c r="K17" s="249"/>
      <c r="L17" s="249"/>
      <c r="M17" s="249"/>
      <c r="N17" s="249"/>
      <c r="O17" s="249"/>
      <c r="P17" s="249"/>
      <c r="Q17" s="249"/>
      <c r="R17" s="249"/>
    </row>
    <row r="18" spans="5:18">
      <c r="E18" s="250"/>
      <c r="F18" s="250"/>
      <c r="G18" s="250"/>
      <c r="H18" s="250"/>
      <c r="I18" s="250"/>
      <c r="J18" s="250"/>
      <c r="K18" s="250"/>
      <c r="L18" s="250"/>
      <c r="M18" s="250"/>
      <c r="N18" s="250"/>
      <c r="O18" s="250"/>
      <c r="P18" s="250"/>
      <c r="Q18" s="250"/>
      <c r="R18" s="250"/>
    </row>
    <row r="19" spans="5:18">
      <c r="E19" s="250"/>
      <c r="F19" s="250"/>
      <c r="G19" s="250"/>
      <c r="H19" s="250"/>
      <c r="I19" s="250"/>
      <c r="J19" s="250"/>
      <c r="K19" s="250"/>
      <c r="L19" s="250"/>
      <c r="M19" s="250"/>
      <c r="N19" s="250"/>
      <c r="O19" s="250"/>
      <c r="P19" s="250"/>
      <c r="Q19" s="250"/>
      <c r="R19" s="250"/>
    </row>
    <row r="79" ht="32.25" customHeight="1"/>
    <row r="80" ht="32.25" customHeight="1"/>
    <row r="83" ht="30" customHeight="1"/>
    <row r="86" ht="21" customHeight="1"/>
  </sheetData>
  <mergeCells count="6">
    <mergeCell ref="E17:R19"/>
    <mergeCell ref="A1:C1"/>
    <mergeCell ref="F3:R3"/>
    <mergeCell ref="E10:P10"/>
    <mergeCell ref="F11:R11"/>
    <mergeCell ref="D13:D14"/>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8"/>
      <c r="B1" s="228"/>
      <c r="C1" s="228"/>
    </row>
    <row r="2" spans="1:19" ht="15.75" thickBot="1"/>
    <row r="3" spans="1:19" ht="26.25" customHeight="1" thickBot="1">
      <c r="F3" s="252" t="s">
        <v>103</v>
      </c>
      <c r="G3" s="252"/>
      <c r="H3" s="252"/>
      <c r="I3" s="252"/>
      <c r="J3" s="252"/>
      <c r="K3" s="252"/>
      <c r="L3" s="252"/>
      <c r="M3" s="252"/>
      <c r="N3" s="252"/>
      <c r="O3" s="252"/>
      <c r="P3" s="252"/>
      <c r="Q3" s="252"/>
      <c r="R3" s="253"/>
    </row>
    <row r="4" spans="1:19" ht="26.25" customHeight="1" thickBot="1">
      <c r="E4" s="56" t="s">
        <v>60</v>
      </c>
      <c r="F4" s="47">
        <v>44866</v>
      </c>
      <c r="G4" s="47">
        <v>44896</v>
      </c>
      <c r="H4" s="47">
        <v>44927</v>
      </c>
      <c r="I4" s="47">
        <v>44958</v>
      </c>
      <c r="J4" s="47">
        <v>44986</v>
      </c>
      <c r="K4" s="47">
        <v>45017</v>
      </c>
      <c r="L4" s="47">
        <v>45047</v>
      </c>
      <c r="M4" s="47">
        <v>45078</v>
      </c>
      <c r="N4" s="47">
        <v>45108</v>
      </c>
      <c r="O4" s="47">
        <v>45139</v>
      </c>
      <c r="P4" s="47">
        <v>45170</v>
      </c>
      <c r="Q4" s="47">
        <v>45200</v>
      </c>
      <c r="R4" s="47">
        <v>45231</v>
      </c>
    </row>
    <row r="5" spans="1:19" ht="26.25" customHeight="1">
      <c r="E5" s="62" t="s">
        <v>63</v>
      </c>
      <c r="F5" s="42">
        <v>1119.6099999999999</v>
      </c>
      <c r="G5" s="42">
        <v>1111.69</v>
      </c>
      <c r="H5" s="42">
        <v>1188.81</v>
      </c>
      <c r="I5" s="42">
        <v>1221.5899999999999</v>
      </c>
      <c r="J5" s="42">
        <v>1286.0899999999999</v>
      </c>
      <c r="K5" s="42">
        <v>1292.5999999999999</v>
      </c>
      <c r="L5" s="42">
        <v>1185.42</v>
      </c>
      <c r="M5" s="42">
        <v>1128.21</v>
      </c>
      <c r="N5" s="42">
        <v>1041.54</v>
      </c>
      <c r="O5" s="42">
        <v>869.82</v>
      </c>
      <c r="P5" s="42">
        <v>1008.82</v>
      </c>
      <c r="Q5" s="42">
        <v>1002.24</v>
      </c>
      <c r="R5" s="43">
        <v>1010.34</v>
      </c>
    </row>
    <row r="6" spans="1:19" ht="26.25" customHeight="1">
      <c r="E6" s="32" t="s">
        <v>64</v>
      </c>
      <c r="F6" s="11">
        <v>1075.19</v>
      </c>
      <c r="G6" s="11">
        <v>1091.3599999999999</v>
      </c>
      <c r="H6" s="11">
        <v>1170.1500000000001</v>
      </c>
      <c r="I6" s="11">
        <v>1157.08</v>
      </c>
      <c r="J6" s="11">
        <v>1278.3800000000001</v>
      </c>
      <c r="K6" s="11">
        <v>1251.95</v>
      </c>
      <c r="L6" s="11">
        <v>1203.07</v>
      </c>
      <c r="M6" s="11">
        <v>1168.47</v>
      </c>
      <c r="N6" s="11">
        <v>1630.51</v>
      </c>
      <c r="O6" s="11">
        <v>1525.81</v>
      </c>
      <c r="P6" s="11">
        <v>1578.87</v>
      </c>
      <c r="Q6" s="11">
        <v>1779.41</v>
      </c>
      <c r="R6" s="25">
        <v>1615.11</v>
      </c>
    </row>
    <row r="7" spans="1:19" ht="26.25" customHeight="1">
      <c r="E7" s="32" t="s">
        <v>65</v>
      </c>
      <c r="F7" s="11">
        <v>966.69</v>
      </c>
      <c r="G7" s="11">
        <v>980.8</v>
      </c>
      <c r="H7" s="11">
        <v>979.57</v>
      </c>
      <c r="I7" s="11">
        <v>993.4</v>
      </c>
      <c r="J7" s="11">
        <v>1008.86</v>
      </c>
      <c r="K7" s="11">
        <v>1012.48</v>
      </c>
      <c r="L7" s="11">
        <v>1003.78</v>
      </c>
      <c r="M7" s="11">
        <v>999.96</v>
      </c>
      <c r="N7" s="11">
        <v>990.77</v>
      </c>
      <c r="O7" s="11">
        <v>986.78</v>
      </c>
      <c r="P7" s="11">
        <v>995.55</v>
      </c>
      <c r="Q7" s="11">
        <v>1003.05</v>
      </c>
      <c r="R7" s="25">
        <v>1005.88</v>
      </c>
    </row>
    <row r="8" spans="1:19" ht="26.25" customHeight="1">
      <c r="E8" s="32" t="s">
        <v>66</v>
      </c>
      <c r="F8" s="11">
        <v>3185.9</v>
      </c>
      <c r="G8" s="11">
        <v>3209.93</v>
      </c>
      <c r="H8" s="11">
        <v>3365.49</v>
      </c>
      <c r="I8" s="11">
        <v>3398.26</v>
      </c>
      <c r="J8" s="11">
        <v>3596.1</v>
      </c>
      <c r="K8" s="11">
        <v>3575.22</v>
      </c>
      <c r="L8" s="11">
        <v>3416.65</v>
      </c>
      <c r="M8" s="11">
        <v>3316.57</v>
      </c>
      <c r="N8" s="11">
        <v>3689.81</v>
      </c>
      <c r="O8" s="11">
        <v>3401.48</v>
      </c>
      <c r="P8" s="11">
        <v>3603.59</v>
      </c>
      <c r="Q8" s="11">
        <v>3805.44</v>
      </c>
      <c r="R8" s="25">
        <v>3648.51</v>
      </c>
    </row>
    <row r="9" spans="1:19" ht="26.25" customHeight="1" thickBot="1">
      <c r="E9" s="33" t="s">
        <v>67</v>
      </c>
      <c r="F9" s="26">
        <v>4506.95</v>
      </c>
      <c r="G9" s="26">
        <v>4535.9399999999996</v>
      </c>
      <c r="H9" s="26">
        <v>4587.41</v>
      </c>
      <c r="I9" s="26">
        <v>4663.1099999999997</v>
      </c>
      <c r="J9" s="26">
        <v>4734.62</v>
      </c>
      <c r="K9" s="26">
        <v>4778.38</v>
      </c>
      <c r="L9" s="26">
        <v>4809.71</v>
      </c>
      <c r="M9" s="26">
        <v>4824.68</v>
      </c>
      <c r="N9" s="26">
        <v>4833.1000000000004</v>
      </c>
      <c r="O9" s="26">
        <v>4851.2299999999996</v>
      </c>
      <c r="P9" s="26">
        <v>4879.05</v>
      </c>
      <c r="Q9" s="26">
        <v>4898.8599999999997</v>
      </c>
      <c r="R9" s="27">
        <v>4904.96</v>
      </c>
    </row>
    <row r="10" spans="1:19" ht="30" customHeight="1" thickBot="1">
      <c r="E10" s="229" t="s">
        <v>88</v>
      </c>
      <c r="F10" s="229"/>
      <c r="G10" s="229"/>
      <c r="H10" s="229"/>
      <c r="I10" s="229"/>
      <c r="J10" s="229"/>
      <c r="K10" s="229"/>
      <c r="L10" s="229"/>
      <c r="M10" s="229"/>
      <c r="N10" s="229"/>
      <c r="O10" s="229"/>
      <c r="P10" s="229"/>
      <c r="Q10" s="229"/>
      <c r="R10" s="229"/>
      <c r="S10" s="229"/>
    </row>
    <row r="11" spans="1:19" ht="30" customHeight="1" thickBot="1">
      <c r="F11" s="252" t="s">
        <v>104</v>
      </c>
      <c r="G11" s="252"/>
      <c r="H11" s="252"/>
      <c r="I11" s="252"/>
      <c r="J11" s="252"/>
      <c r="K11" s="252"/>
      <c r="L11" s="252"/>
      <c r="M11" s="252"/>
      <c r="N11" s="252"/>
      <c r="O11" s="252"/>
      <c r="P11" s="252"/>
      <c r="Q11" s="252"/>
      <c r="R11" s="253"/>
    </row>
    <row r="12" spans="1:19" ht="30" customHeight="1" thickBot="1">
      <c r="D12" s="46" t="s">
        <v>84</v>
      </c>
      <c r="E12" s="60"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9" ht="30" customHeight="1">
      <c r="D13" s="236" t="s">
        <v>85</v>
      </c>
      <c r="E13" s="67" t="s">
        <v>68</v>
      </c>
      <c r="F13" s="42">
        <v>1441.49</v>
      </c>
      <c r="G13" s="42">
        <v>1452.83</v>
      </c>
      <c r="H13" s="42">
        <v>1500.18</v>
      </c>
      <c r="I13" s="42">
        <v>1526.99</v>
      </c>
      <c r="J13" s="42">
        <v>1596.45</v>
      </c>
      <c r="K13" s="42">
        <v>1613.02</v>
      </c>
      <c r="L13" s="42">
        <v>1625.74</v>
      </c>
      <c r="M13" s="42">
        <v>1627.48</v>
      </c>
      <c r="N13" s="42">
        <v>1639.99</v>
      </c>
      <c r="O13" s="42">
        <v>1648.05</v>
      </c>
      <c r="P13" s="42">
        <v>1659.68</v>
      </c>
      <c r="Q13" s="42">
        <v>1688.77</v>
      </c>
      <c r="R13" s="43">
        <v>1692.88</v>
      </c>
    </row>
    <row r="14" spans="1:19" ht="30" customHeight="1" thickBot="1">
      <c r="D14" s="237"/>
      <c r="E14" s="68" t="s">
        <v>69</v>
      </c>
      <c r="F14" s="11">
        <v>1809.92</v>
      </c>
      <c r="G14" s="11">
        <v>1823.71</v>
      </c>
      <c r="H14" s="11">
        <v>1884.37</v>
      </c>
      <c r="I14" s="11">
        <v>1917.75</v>
      </c>
      <c r="J14" s="11">
        <v>2004.11</v>
      </c>
      <c r="K14" s="11">
        <v>2025.28</v>
      </c>
      <c r="L14" s="11">
        <v>2040.95</v>
      </c>
      <c r="M14" s="11">
        <v>2042.98</v>
      </c>
      <c r="N14" s="11">
        <v>2059.5100000000002</v>
      </c>
      <c r="O14" s="11">
        <v>2069.91</v>
      </c>
      <c r="P14" s="11">
        <v>2084.34</v>
      </c>
      <c r="Q14" s="11">
        <v>2120.2399999999998</v>
      </c>
      <c r="R14" s="25">
        <v>2125.65</v>
      </c>
    </row>
    <row r="15" spans="1:19" ht="30" customHeight="1" thickBot="1">
      <c r="D15" s="63" t="s">
        <v>86</v>
      </c>
      <c r="E15" s="68" t="s">
        <v>70</v>
      </c>
      <c r="F15" s="11">
        <v>3185.9</v>
      </c>
      <c r="G15" s="11">
        <v>3209.93</v>
      </c>
      <c r="H15" s="11">
        <v>3365.49</v>
      </c>
      <c r="I15" s="11">
        <v>3398.26</v>
      </c>
      <c r="J15" s="11">
        <v>3596.1</v>
      </c>
      <c r="K15" s="11">
        <v>3575.22</v>
      </c>
      <c r="L15" s="11">
        <v>3416.65</v>
      </c>
      <c r="M15" s="11">
        <v>3316.57</v>
      </c>
      <c r="N15" s="11">
        <v>3689.81</v>
      </c>
      <c r="O15" s="11">
        <v>3401.48</v>
      </c>
      <c r="P15" s="11">
        <v>3603.59</v>
      </c>
      <c r="Q15" s="11">
        <v>3805.44</v>
      </c>
      <c r="R15" s="25">
        <v>3648.51</v>
      </c>
    </row>
    <row r="16" spans="1:19" ht="30" customHeight="1" thickBot="1">
      <c r="D16" s="63" t="s">
        <v>87</v>
      </c>
      <c r="E16" s="69" t="s">
        <v>71</v>
      </c>
      <c r="F16" s="26">
        <v>3823.08</v>
      </c>
      <c r="G16" s="26">
        <v>3851.9159999999997</v>
      </c>
      <c r="H16" s="26">
        <v>4038.5879999999997</v>
      </c>
      <c r="I16" s="26">
        <v>4077.9120000000003</v>
      </c>
      <c r="J16" s="26">
        <v>4315.32</v>
      </c>
      <c r="K16" s="26">
        <v>4290.2640000000001</v>
      </c>
      <c r="L16" s="26">
        <v>4099.9800000000005</v>
      </c>
      <c r="M16" s="26">
        <v>3979.884</v>
      </c>
      <c r="N16" s="26">
        <v>4427.7719999999999</v>
      </c>
      <c r="O16" s="26">
        <v>4081.7759999999998</v>
      </c>
      <c r="P16" s="26">
        <v>4324.308</v>
      </c>
      <c r="Q16" s="26">
        <v>4566.5280000000002</v>
      </c>
      <c r="R16" s="27">
        <v>4378.2120000000004</v>
      </c>
    </row>
    <row r="17" spans="5:19" ht="15" customHeight="1">
      <c r="E17" s="227" t="s">
        <v>89</v>
      </c>
      <c r="F17" s="227"/>
      <c r="G17" s="227"/>
      <c r="H17" s="227"/>
      <c r="I17" s="227"/>
      <c r="J17" s="227"/>
      <c r="K17" s="227"/>
      <c r="L17" s="227"/>
      <c r="M17" s="227"/>
      <c r="N17" s="227"/>
      <c r="O17" s="227"/>
      <c r="P17" s="227"/>
      <c r="Q17" s="227"/>
      <c r="R17" s="227"/>
      <c r="S17" s="227"/>
    </row>
    <row r="18" spans="5:19">
      <c r="E18" s="227"/>
      <c r="F18" s="227"/>
      <c r="G18" s="227"/>
      <c r="H18" s="227"/>
      <c r="I18" s="227"/>
      <c r="J18" s="227"/>
      <c r="K18" s="227"/>
      <c r="L18" s="227"/>
      <c r="M18" s="227"/>
      <c r="N18" s="227"/>
      <c r="O18" s="227"/>
      <c r="P18" s="227"/>
      <c r="Q18" s="227"/>
      <c r="R18" s="227"/>
      <c r="S18" s="227"/>
    </row>
    <row r="79" ht="32.25" customHeight="1"/>
    <row r="80" ht="32.25" customHeight="1"/>
    <row r="83" ht="30" customHeight="1"/>
    <row r="86" ht="21" customHeight="1"/>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85546875" style="2" customWidth="1"/>
    <col min="19" max="16384" width="11.42578125" style="2"/>
  </cols>
  <sheetData>
    <row r="1" spans="1:18">
      <c r="A1" s="228"/>
      <c r="B1" s="228"/>
      <c r="C1" s="228"/>
    </row>
    <row r="2" spans="1:18" ht="15.75" thickBot="1"/>
    <row r="3" spans="1:18" ht="26.25" customHeight="1" thickBot="1">
      <c r="F3" s="232" t="s">
        <v>125</v>
      </c>
      <c r="G3" s="233"/>
      <c r="H3" s="233"/>
      <c r="I3" s="233"/>
      <c r="J3" s="233"/>
      <c r="K3" s="233"/>
      <c r="L3" s="233"/>
      <c r="M3" s="233"/>
      <c r="N3" s="233"/>
      <c r="O3" s="233"/>
      <c r="P3" s="233"/>
      <c r="Q3" s="233"/>
      <c r="R3" s="234"/>
    </row>
    <row r="4" spans="1:18" ht="26.25" customHeight="1" thickBot="1">
      <c r="E4" s="50" t="s">
        <v>60</v>
      </c>
      <c r="F4" s="58">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44" t="s">
        <v>63</v>
      </c>
      <c r="F5" s="42">
        <v>1067.51</v>
      </c>
      <c r="G5" s="42">
        <v>1141.53</v>
      </c>
      <c r="H5" s="42">
        <v>1094.6400000000001</v>
      </c>
      <c r="I5" s="42">
        <v>1068.19</v>
      </c>
      <c r="J5" s="42">
        <v>1090.77</v>
      </c>
      <c r="K5" s="42">
        <v>1045.58</v>
      </c>
      <c r="L5" s="42">
        <v>1072.19</v>
      </c>
      <c r="M5" s="42">
        <v>1036.8</v>
      </c>
      <c r="N5" s="42">
        <v>967.35</v>
      </c>
      <c r="O5" s="42">
        <v>912.93</v>
      </c>
      <c r="P5" s="42">
        <v>945.5</v>
      </c>
      <c r="Q5" s="42">
        <v>945.5</v>
      </c>
      <c r="R5" s="43">
        <v>945.5</v>
      </c>
    </row>
    <row r="6" spans="1:18" ht="26.25" customHeight="1">
      <c r="E6" s="32" t="s">
        <v>64</v>
      </c>
      <c r="F6" s="11">
        <v>608.44000000000005</v>
      </c>
      <c r="G6" s="11">
        <v>629.26</v>
      </c>
      <c r="H6" s="11">
        <v>637.95000000000005</v>
      </c>
      <c r="I6" s="11">
        <v>723.22</v>
      </c>
      <c r="J6" s="11">
        <v>748.48</v>
      </c>
      <c r="K6" s="11">
        <v>690.98</v>
      </c>
      <c r="L6" s="11">
        <v>730.14</v>
      </c>
      <c r="M6" s="11">
        <v>733.9</v>
      </c>
      <c r="N6" s="11">
        <v>708.84</v>
      </c>
      <c r="O6" s="11">
        <v>716.07</v>
      </c>
      <c r="P6" s="11">
        <v>734.35</v>
      </c>
      <c r="Q6" s="11">
        <v>734.35</v>
      </c>
      <c r="R6" s="25">
        <v>734.35</v>
      </c>
    </row>
    <row r="7" spans="1:18" ht="26.25" customHeight="1">
      <c r="E7" s="32" t="s">
        <v>65</v>
      </c>
      <c r="F7" s="11">
        <v>644.64</v>
      </c>
      <c r="G7" s="11">
        <v>660.56</v>
      </c>
      <c r="H7" s="11">
        <v>661.67</v>
      </c>
      <c r="I7" s="11">
        <v>674.52</v>
      </c>
      <c r="J7" s="11">
        <v>686.22</v>
      </c>
      <c r="K7" s="11">
        <v>685.49</v>
      </c>
      <c r="L7" s="11">
        <v>681.45</v>
      </c>
      <c r="M7" s="11">
        <v>674.81</v>
      </c>
      <c r="N7" s="11">
        <v>667.66</v>
      </c>
      <c r="O7" s="11">
        <v>664.76</v>
      </c>
      <c r="P7" s="11">
        <v>671.79</v>
      </c>
      <c r="Q7" s="11">
        <v>671.79</v>
      </c>
      <c r="R7" s="25">
        <v>671.79</v>
      </c>
    </row>
    <row r="8" spans="1:18" ht="26.25" customHeight="1">
      <c r="E8" s="32" t="s">
        <v>66</v>
      </c>
      <c r="F8" s="11">
        <v>2416.46</v>
      </c>
      <c r="G8" s="11">
        <v>2531.41</v>
      </c>
      <c r="H8" s="11">
        <v>2493.09</v>
      </c>
      <c r="I8" s="11">
        <v>2567.54</v>
      </c>
      <c r="J8" s="11">
        <v>2629.41</v>
      </c>
      <c r="K8" s="11">
        <v>2522.44</v>
      </c>
      <c r="L8" s="11">
        <v>2586.17</v>
      </c>
      <c r="M8" s="11">
        <v>2505.94</v>
      </c>
      <c r="N8" s="11">
        <v>2401.0500000000002</v>
      </c>
      <c r="O8" s="11">
        <v>2349.35</v>
      </c>
      <c r="P8" s="11">
        <v>2408.9699999999998</v>
      </c>
      <c r="Q8" s="11">
        <v>2408.9699999999998</v>
      </c>
      <c r="R8" s="25">
        <v>2408.9699999999998</v>
      </c>
    </row>
    <row r="9" spans="1:18" ht="26.25" customHeight="1" thickBot="1">
      <c r="E9" s="33" t="s">
        <v>67</v>
      </c>
      <c r="F9" s="26">
        <v>3559.06</v>
      </c>
      <c r="G9" s="26">
        <v>3603.11</v>
      </c>
      <c r="H9" s="26">
        <v>3644.01</v>
      </c>
      <c r="I9" s="26">
        <v>3704.16</v>
      </c>
      <c r="J9" s="26">
        <v>3760.92</v>
      </c>
      <c r="K9" s="26">
        <v>3795.63</v>
      </c>
      <c r="L9" s="26">
        <v>3820.6</v>
      </c>
      <c r="M9" s="26">
        <v>3832.47</v>
      </c>
      <c r="N9" s="26">
        <v>3839.1</v>
      </c>
      <c r="O9" s="26">
        <v>3853.5</v>
      </c>
      <c r="P9" s="26">
        <v>3875.65</v>
      </c>
      <c r="Q9" s="26">
        <v>3875.66</v>
      </c>
      <c r="R9" s="27">
        <v>3875.66</v>
      </c>
    </row>
    <row r="10" spans="1:18" ht="30" customHeight="1" thickBot="1">
      <c r="E10" s="229" t="s">
        <v>88</v>
      </c>
      <c r="F10" s="229"/>
      <c r="G10" s="229"/>
      <c r="H10" s="229"/>
      <c r="I10" s="229"/>
      <c r="J10" s="229"/>
      <c r="K10" s="229"/>
      <c r="L10" s="229"/>
      <c r="M10" s="229"/>
      <c r="N10" s="229"/>
      <c r="O10" s="229"/>
      <c r="P10" s="229"/>
    </row>
    <row r="11" spans="1:18" ht="30" customHeight="1" thickBot="1">
      <c r="F11" s="232" t="s">
        <v>126</v>
      </c>
      <c r="G11" s="233"/>
      <c r="H11" s="233"/>
      <c r="I11" s="233"/>
      <c r="J11" s="233"/>
      <c r="K11" s="233"/>
      <c r="L11" s="233"/>
      <c r="M11" s="233"/>
      <c r="N11" s="233"/>
      <c r="O11" s="233"/>
      <c r="P11" s="233"/>
      <c r="Q11" s="233"/>
      <c r="R11" s="234"/>
    </row>
    <row r="12" spans="1:18" ht="30" customHeight="1" thickBot="1">
      <c r="D12" s="46" t="s">
        <v>84</v>
      </c>
      <c r="E12" s="46" t="s">
        <v>83</v>
      </c>
      <c r="F12" s="57">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8" ht="30" customHeight="1">
      <c r="D13" s="230" t="s">
        <v>85</v>
      </c>
      <c r="E13" s="44" t="s">
        <v>68</v>
      </c>
      <c r="F13" s="42">
        <v>1117.1099999999999</v>
      </c>
      <c r="G13" s="42">
        <v>1151.1400000000001</v>
      </c>
      <c r="H13" s="42">
        <v>1165.79</v>
      </c>
      <c r="I13" s="42">
        <v>1186.5899999999999</v>
      </c>
      <c r="J13" s="42">
        <v>1208.96</v>
      </c>
      <c r="K13" s="42">
        <v>1221.5999999999999</v>
      </c>
      <c r="L13" s="42">
        <v>1231.01</v>
      </c>
      <c r="M13" s="42">
        <v>1236.3900000000001</v>
      </c>
      <c r="N13" s="42">
        <v>1240.07</v>
      </c>
      <c r="O13" s="42">
        <v>1246.26</v>
      </c>
      <c r="P13" s="42">
        <v>1254.93</v>
      </c>
      <c r="Q13" s="42">
        <v>1261.68</v>
      </c>
      <c r="R13" s="43">
        <v>1264.8</v>
      </c>
    </row>
    <row r="14" spans="1:18" ht="30" customHeight="1" thickBot="1">
      <c r="D14" s="231"/>
      <c r="E14" s="32" t="s">
        <v>69</v>
      </c>
      <c r="F14" s="11">
        <v>1389.55</v>
      </c>
      <c r="G14" s="11">
        <v>1432.98</v>
      </c>
      <c r="H14" s="11">
        <v>1451.1</v>
      </c>
      <c r="I14" s="11">
        <v>1476.94</v>
      </c>
      <c r="J14" s="11">
        <v>1503.32</v>
      </c>
      <c r="K14" s="11">
        <v>1518.97</v>
      </c>
      <c r="L14" s="11">
        <v>1530.94</v>
      </c>
      <c r="M14" s="11">
        <v>1537.58</v>
      </c>
      <c r="N14" s="11">
        <v>1542.24</v>
      </c>
      <c r="O14" s="11">
        <v>1549.97</v>
      </c>
      <c r="P14" s="11">
        <v>1560.74</v>
      </c>
      <c r="Q14" s="11">
        <v>1568.93</v>
      </c>
      <c r="R14" s="25">
        <v>1572.96</v>
      </c>
    </row>
    <row r="15" spans="1:18" ht="30" customHeight="1" thickBot="1">
      <c r="D15" s="45" t="s">
        <v>86</v>
      </c>
      <c r="E15" s="32" t="s">
        <v>70</v>
      </c>
      <c r="F15" s="11">
        <v>2493.09</v>
      </c>
      <c r="G15" s="11">
        <v>2567.54</v>
      </c>
      <c r="H15" s="11">
        <v>2629.41</v>
      </c>
      <c r="I15" s="11">
        <v>2522.44</v>
      </c>
      <c r="J15" s="11">
        <v>2629.41</v>
      </c>
      <c r="K15" s="11">
        <v>2505.94</v>
      </c>
      <c r="L15" s="11">
        <v>2586.17</v>
      </c>
      <c r="M15" s="11">
        <v>2505.94</v>
      </c>
      <c r="N15" s="11">
        <v>2401.0500000000002</v>
      </c>
      <c r="O15" s="11">
        <v>2349.35</v>
      </c>
      <c r="P15" s="11">
        <v>2408.9699999999998</v>
      </c>
      <c r="Q15" s="11">
        <v>2408.9699999999998</v>
      </c>
      <c r="R15" s="25">
        <v>2408.9699999999998</v>
      </c>
    </row>
    <row r="16" spans="1:18" ht="30" customHeight="1" thickBot="1">
      <c r="D16" s="45" t="s">
        <v>87</v>
      </c>
      <c r="E16" s="33" t="s">
        <v>71</v>
      </c>
      <c r="F16" s="26">
        <v>2991.7080000000001</v>
      </c>
      <c r="G16" s="26">
        <v>3081.0479999999998</v>
      </c>
      <c r="H16" s="26">
        <v>3155.2919999999999</v>
      </c>
      <c r="I16" s="26">
        <v>3026.9279999999999</v>
      </c>
      <c r="J16" s="26">
        <v>3155.2919999999999</v>
      </c>
      <c r="K16" s="26">
        <v>3007.1280000000002</v>
      </c>
      <c r="L16" s="26">
        <v>3103.404</v>
      </c>
      <c r="M16" s="26">
        <v>3007.1280000000002</v>
      </c>
      <c r="N16" s="26">
        <v>2881.26</v>
      </c>
      <c r="O16" s="26">
        <v>2819.22</v>
      </c>
      <c r="P16" s="26">
        <v>2890.7639999999997</v>
      </c>
      <c r="Q16" s="26">
        <f>Q15+Q15*20%</f>
        <v>2890.7639999999997</v>
      </c>
      <c r="R16" s="27">
        <v>2890.7639999999997</v>
      </c>
    </row>
    <row r="17" spans="5:18" ht="24.75" customHeight="1">
      <c r="E17" s="249" t="s">
        <v>147</v>
      </c>
      <c r="F17" s="249"/>
      <c r="G17" s="249"/>
      <c r="H17" s="249"/>
      <c r="I17" s="249"/>
      <c r="J17" s="249"/>
      <c r="K17" s="249"/>
      <c r="L17" s="249"/>
      <c r="M17" s="249"/>
      <c r="N17" s="249"/>
      <c r="O17" s="249"/>
      <c r="P17" s="249"/>
      <c r="Q17" s="249"/>
      <c r="R17" s="249"/>
    </row>
    <row r="18" spans="5:18" ht="24.75" customHeight="1">
      <c r="E18" s="235"/>
      <c r="F18" s="235"/>
      <c r="G18" s="235"/>
      <c r="H18" s="235"/>
      <c r="I18" s="235"/>
      <c r="J18" s="235"/>
      <c r="K18" s="235"/>
      <c r="L18" s="235"/>
      <c r="M18" s="235"/>
      <c r="N18" s="235"/>
      <c r="O18" s="235"/>
      <c r="P18" s="235"/>
      <c r="Q18" s="235"/>
      <c r="R18" s="235"/>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28"/>
      <c r="B1" s="228"/>
      <c r="C1" s="228"/>
    </row>
    <row r="3" spans="1:18" ht="26.25" customHeight="1" thickBot="1">
      <c r="F3" s="254" t="s">
        <v>99</v>
      </c>
      <c r="G3" s="255"/>
      <c r="H3" s="255"/>
      <c r="I3" s="255"/>
      <c r="J3" s="255"/>
      <c r="K3" s="255"/>
      <c r="L3" s="255"/>
      <c r="M3" s="255"/>
      <c r="N3" s="255"/>
      <c r="O3" s="255"/>
      <c r="P3" s="255"/>
      <c r="Q3" s="255"/>
      <c r="R3" s="255"/>
    </row>
    <row r="4" spans="1:18"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44" t="s">
        <v>63</v>
      </c>
      <c r="F5" s="38">
        <v>1040.3399999999999</v>
      </c>
      <c r="G5" s="39">
        <v>1022.62</v>
      </c>
      <c r="H5" s="39">
        <v>1114.3</v>
      </c>
      <c r="I5" s="39">
        <v>1093.5</v>
      </c>
      <c r="J5" s="39">
        <v>1136.5</v>
      </c>
      <c r="K5" s="39">
        <v>1079.1400000000001</v>
      </c>
      <c r="L5" s="39">
        <v>1106.33</v>
      </c>
      <c r="M5" s="39">
        <v>1001.4</v>
      </c>
      <c r="N5" s="39">
        <v>1001.4</v>
      </c>
      <c r="O5" s="39">
        <v>922.47</v>
      </c>
      <c r="P5" s="39">
        <v>957.29</v>
      </c>
      <c r="Q5" s="39">
        <v>952.33</v>
      </c>
      <c r="R5" s="40">
        <v>969.64</v>
      </c>
    </row>
    <row r="6" spans="1:18" ht="26.25" customHeight="1">
      <c r="E6" s="32" t="s">
        <v>64</v>
      </c>
      <c r="F6" s="36">
        <v>186.54</v>
      </c>
      <c r="G6" s="30">
        <v>191.17</v>
      </c>
      <c r="H6" s="30">
        <v>187.05</v>
      </c>
      <c r="I6" s="30">
        <v>211.55</v>
      </c>
      <c r="J6" s="30">
        <v>209.16</v>
      </c>
      <c r="K6" s="30">
        <v>208.7</v>
      </c>
      <c r="L6" s="30">
        <v>226.94</v>
      </c>
      <c r="M6" s="30">
        <v>232.37</v>
      </c>
      <c r="N6" s="30">
        <v>232.37</v>
      </c>
      <c r="O6" s="30">
        <v>217.36</v>
      </c>
      <c r="P6" s="30">
        <v>228.69</v>
      </c>
      <c r="Q6" s="30">
        <v>230.03</v>
      </c>
      <c r="R6" s="31">
        <v>231.88</v>
      </c>
    </row>
    <row r="7" spans="1:18" ht="26.25" customHeight="1">
      <c r="E7" s="32" t="s">
        <v>65</v>
      </c>
      <c r="F7" s="36">
        <v>870.26</v>
      </c>
      <c r="G7" s="30">
        <v>882.47</v>
      </c>
      <c r="H7" s="30">
        <v>883.66</v>
      </c>
      <c r="I7" s="30">
        <v>930.03</v>
      </c>
      <c r="J7" s="30">
        <v>944.52</v>
      </c>
      <c r="K7" s="30">
        <v>948.13</v>
      </c>
      <c r="L7" s="30">
        <v>944.03</v>
      </c>
      <c r="M7" s="30">
        <v>943.37</v>
      </c>
      <c r="N7" s="30">
        <v>943.37</v>
      </c>
      <c r="O7" s="30">
        <v>948.72</v>
      </c>
      <c r="P7" s="30">
        <v>958.18</v>
      </c>
      <c r="Q7" s="30">
        <v>965.19</v>
      </c>
      <c r="R7" s="31">
        <v>967.17</v>
      </c>
    </row>
    <row r="8" spans="1:18" ht="26.25" customHeight="1">
      <c r="E8" s="32" t="s">
        <v>66</v>
      </c>
      <c r="F8" s="36">
        <v>2147.73</v>
      </c>
      <c r="G8" s="30">
        <v>2146.46</v>
      </c>
      <c r="H8" s="30">
        <v>2238.4</v>
      </c>
      <c r="I8" s="30">
        <v>2288.91</v>
      </c>
      <c r="J8" s="30">
        <v>2345.6</v>
      </c>
      <c r="K8" s="30">
        <v>2289.3200000000002</v>
      </c>
      <c r="L8" s="30">
        <v>2332.27</v>
      </c>
      <c r="M8" s="30">
        <v>2221.89</v>
      </c>
      <c r="N8" s="30">
        <v>2221.89</v>
      </c>
      <c r="O8" s="30">
        <v>2129.89</v>
      </c>
      <c r="P8" s="30">
        <v>2187.17</v>
      </c>
      <c r="Q8" s="30">
        <v>2190.44</v>
      </c>
      <c r="R8" s="31">
        <v>2212.27</v>
      </c>
    </row>
    <row r="9" spans="1:18" ht="26.25" customHeight="1" thickBot="1">
      <c r="E9" s="33" t="s">
        <v>67</v>
      </c>
      <c r="F9" s="37">
        <v>3214.8</v>
      </c>
      <c r="G9" s="34">
        <v>3235.48</v>
      </c>
      <c r="H9" s="34">
        <v>3272.2</v>
      </c>
      <c r="I9" s="34">
        <v>3326.2</v>
      </c>
      <c r="J9" s="34">
        <v>3377.2</v>
      </c>
      <c r="K9" s="34">
        <v>3408.42</v>
      </c>
      <c r="L9" s="34">
        <v>3430.77</v>
      </c>
      <c r="M9" s="34">
        <v>3447.45</v>
      </c>
      <c r="N9" s="34">
        <v>3447.45</v>
      </c>
      <c r="O9" s="34">
        <v>3460.39</v>
      </c>
      <c r="P9" s="34">
        <v>3480.22</v>
      </c>
      <c r="Q9" s="34">
        <v>3494.36</v>
      </c>
      <c r="R9" s="35">
        <v>3498.71</v>
      </c>
    </row>
    <row r="10" spans="1:18" ht="30" customHeight="1">
      <c r="E10" s="247" t="s">
        <v>88</v>
      </c>
      <c r="F10" s="229"/>
      <c r="G10" s="229"/>
      <c r="H10" s="229"/>
      <c r="I10" s="229"/>
      <c r="J10" s="229"/>
      <c r="K10" s="229"/>
      <c r="L10" s="229"/>
      <c r="M10" s="229"/>
      <c r="N10" s="229"/>
      <c r="O10" s="229"/>
    </row>
    <row r="11" spans="1:18" ht="30" customHeight="1" thickBot="1">
      <c r="F11" s="256" t="s">
        <v>100</v>
      </c>
      <c r="G11" s="257"/>
      <c r="H11" s="257"/>
      <c r="I11" s="257"/>
      <c r="J11" s="257"/>
      <c r="K11" s="257"/>
      <c r="L11" s="257"/>
      <c r="M11" s="257"/>
      <c r="N11" s="257"/>
      <c r="O11" s="257"/>
      <c r="P11" s="257"/>
      <c r="Q11" s="257"/>
      <c r="R11" s="257"/>
    </row>
    <row r="12" spans="1:18" ht="30" customHeight="1" thickBot="1">
      <c r="D12" s="60" t="s">
        <v>84</v>
      </c>
      <c r="E12" s="60"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18" ht="30" customHeight="1">
      <c r="D13" s="236" t="s">
        <v>85</v>
      </c>
      <c r="E13" s="44" t="s">
        <v>68</v>
      </c>
      <c r="F13" s="38">
        <v>962.82</v>
      </c>
      <c r="G13" s="39">
        <v>970.22</v>
      </c>
      <c r="H13" s="39">
        <v>1001.38</v>
      </c>
      <c r="I13" s="39">
        <v>1024.53</v>
      </c>
      <c r="J13" s="39">
        <v>1049.77</v>
      </c>
      <c r="K13" s="39">
        <v>1060.8</v>
      </c>
      <c r="L13" s="39">
        <v>1069.0899999999999</v>
      </c>
      <c r="M13" s="39">
        <v>1076.98</v>
      </c>
      <c r="N13" s="39">
        <v>1076.98</v>
      </c>
      <c r="O13" s="39">
        <v>1082.3699999999999</v>
      </c>
      <c r="P13" s="39">
        <v>1089.94</v>
      </c>
      <c r="Q13" s="39">
        <v>1095.74</v>
      </c>
      <c r="R13" s="40">
        <v>1098.48</v>
      </c>
    </row>
    <row r="14" spans="1:18" ht="30" customHeight="1" thickBot="1">
      <c r="D14" s="237"/>
      <c r="E14" s="32" t="s">
        <v>69</v>
      </c>
      <c r="F14" s="36">
        <v>1206.32</v>
      </c>
      <c r="G14" s="30">
        <v>1215.5999999999999</v>
      </c>
      <c r="H14" s="30">
        <v>1254.3</v>
      </c>
      <c r="I14" s="30">
        <v>1284.4000000000001</v>
      </c>
      <c r="J14" s="30">
        <v>1317.27</v>
      </c>
      <c r="K14" s="30">
        <v>1331.1</v>
      </c>
      <c r="L14" s="30">
        <v>1341.51</v>
      </c>
      <c r="M14" s="30">
        <v>1351.41</v>
      </c>
      <c r="N14" s="30">
        <v>1351.41</v>
      </c>
      <c r="O14" s="30">
        <v>1358.18</v>
      </c>
      <c r="P14" s="30">
        <v>1367.67</v>
      </c>
      <c r="Q14" s="30">
        <v>1374.95</v>
      </c>
      <c r="R14" s="31">
        <v>1378.38</v>
      </c>
    </row>
    <row r="15" spans="1:18" ht="30" customHeight="1" thickBot="1">
      <c r="D15" s="63" t="s">
        <v>86</v>
      </c>
      <c r="E15" s="32" t="s">
        <v>70</v>
      </c>
      <c r="F15" s="36">
        <v>2147.73</v>
      </c>
      <c r="G15" s="30">
        <v>2146.46</v>
      </c>
      <c r="H15" s="30">
        <v>2238.4</v>
      </c>
      <c r="I15" s="30">
        <v>2288.91</v>
      </c>
      <c r="J15" s="30">
        <v>2345.6</v>
      </c>
      <c r="K15" s="30">
        <v>2289.3200000000002</v>
      </c>
      <c r="L15" s="30">
        <v>2332.27</v>
      </c>
      <c r="M15" s="30">
        <v>2221.89</v>
      </c>
      <c r="N15" s="30">
        <v>2221.89</v>
      </c>
      <c r="O15" s="30">
        <v>2129.89</v>
      </c>
      <c r="P15" s="30">
        <v>2187.17</v>
      </c>
      <c r="Q15" s="30">
        <v>2190.44</v>
      </c>
      <c r="R15" s="31">
        <f>+R8</f>
        <v>2212.27</v>
      </c>
    </row>
    <row r="16" spans="1:18" ht="30" customHeight="1" thickBot="1">
      <c r="D16" s="63" t="s">
        <v>87</v>
      </c>
      <c r="E16" s="33" t="s">
        <v>71</v>
      </c>
      <c r="F16" s="29">
        <v>2577.2759999999998</v>
      </c>
      <c r="G16" s="26">
        <v>2575.752</v>
      </c>
      <c r="H16" s="26">
        <v>2686.08</v>
      </c>
      <c r="I16" s="26">
        <v>2746.6919999999996</v>
      </c>
      <c r="J16" s="26">
        <v>2814.72</v>
      </c>
      <c r="K16" s="26">
        <v>2747.1840000000002</v>
      </c>
      <c r="L16" s="26">
        <v>2798.7239999999997</v>
      </c>
      <c r="M16" s="26">
        <v>2666.2679999999996</v>
      </c>
      <c r="N16" s="26">
        <v>2666.2679999999996</v>
      </c>
      <c r="O16" s="26">
        <v>2555.8679999999999</v>
      </c>
      <c r="P16" s="26">
        <v>2624.6039999999998</v>
      </c>
      <c r="Q16" s="26">
        <v>2628.5279999999998</v>
      </c>
      <c r="R16" s="27">
        <f>+R15*1.2</f>
        <v>2654.7239999999997</v>
      </c>
    </row>
    <row r="17" spans="5:15" ht="15" customHeight="1">
      <c r="E17" s="235" t="s">
        <v>89</v>
      </c>
      <c r="F17" s="235"/>
      <c r="G17" s="235"/>
      <c r="H17" s="235"/>
      <c r="I17" s="235"/>
      <c r="J17" s="235"/>
      <c r="K17" s="235"/>
      <c r="L17" s="235"/>
      <c r="M17" s="235"/>
      <c r="N17" s="235"/>
      <c r="O17" s="235"/>
    </row>
    <row r="18" spans="5:15">
      <c r="E18" s="235"/>
      <c r="F18" s="235"/>
      <c r="G18" s="235"/>
      <c r="H18" s="235"/>
      <c r="I18" s="235"/>
      <c r="J18" s="235"/>
      <c r="K18" s="235"/>
      <c r="L18" s="235"/>
      <c r="M18" s="235"/>
      <c r="N18" s="235"/>
      <c r="O18" s="235"/>
    </row>
    <row r="19" spans="5:15">
      <c r="E19" s="235"/>
      <c r="F19" s="235"/>
      <c r="G19" s="235"/>
      <c r="H19" s="235"/>
      <c r="I19" s="235"/>
      <c r="J19" s="235"/>
      <c r="K19" s="235"/>
      <c r="L19" s="235"/>
      <c r="M19" s="235"/>
      <c r="N19" s="235"/>
      <c r="O19" s="235"/>
    </row>
    <row r="79" ht="32.25" customHeight="1"/>
    <row r="80" ht="32.25" customHeight="1"/>
    <row r="83" ht="30" customHeight="1"/>
    <row r="86" ht="21" customHeight="1"/>
  </sheetData>
  <mergeCells count="6">
    <mergeCell ref="E17:O19"/>
    <mergeCell ref="A1:C1"/>
    <mergeCell ref="F3:R3"/>
    <mergeCell ref="E10:O10"/>
    <mergeCell ref="F11:R11"/>
    <mergeCell ref="D13:D14"/>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0">
      <c r="A1" s="228"/>
      <c r="B1" s="228"/>
      <c r="C1" s="228"/>
    </row>
    <row r="2" spans="1:20" ht="15.75" thickBot="1"/>
    <row r="3" spans="1:20" ht="26.25" customHeight="1" thickBot="1">
      <c r="F3" s="258" t="s">
        <v>105</v>
      </c>
      <c r="G3" s="258"/>
      <c r="H3" s="258"/>
      <c r="I3" s="258"/>
      <c r="J3" s="258"/>
      <c r="K3" s="258"/>
      <c r="L3" s="258"/>
      <c r="M3" s="258"/>
      <c r="N3" s="258"/>
      <c r="O3" s="258"/>
      <c r="P3" s="258"/>
      <c r="Q3" s="258"/>
      <c r="R3" s="258"/>
      <c r="S3" s="259"/>
    </row>
    <row r="4" spans="1:20" ht="26.25" customHeight="1" thickBot="1">
      <c r="E4" s="61" t="s">
        <v>60</v>
      </c>
      <c r="F4" s="66">
        <v>44621</v>
      </c>
      <c r="G4" s="47">
        <v>44866</v>
      </c>
      <c r="H4" s="47">
        <v>44896</v>
      </c>
      <c r="I4" s="47">
        <v>44927</v>
      </c>
      <c r="J4" s="47">
        <v>44958</v>
      </c>
      <c r="K4" s="47">
        <v>44986</v>
      </c>
      <c r="L4" s="47">
        <v>45017</v>
      </c>
      <c r="M4" s="47">
        <v>45047</v>
      </c>
      <c r="N4" s="47">
        <v>45078</v>
      </c>
      <c r="O4" s="47">
        <v>45108</v>
      </c>
      <c r="P4" s="47">
        <v>45139</v>
      </c>
      <c r="Q4" s="47">
        <v>45170</v>
      </c>
      <c r="R4" s="47">
        <v>45200</v>
      </c>
      <c r="S4" s="48">
        <v>45231</v>
      </c>
    </row>
    <row r="5" spans="1:20" ht="26.25" customHeight="1">
      <c r="E5" s="67" t="s">
        <v>63</v>
      </c>
      <c r="F5" s="42">
        <v>914.81</v>
      </c>
      <c r="G5" s="42">
        <v>1106.58</v>
      </c>
      <c r="H5" s="42">
        <v>1132.6400000000001</v>
      </c>
      <c r="I5" s="42">
        <v>1187.7</v>
      </c>
      <c r="J5" s="42">
        <v>1210.8900000000001</v>
      </c>
      <c r="K5" s="42">
        <v>1179.48</v>
      </c>
      <c r="L5" s="42">
        <v>1181.3599999999999</v>
      </c>
      <c r="M5" s="42">
        <v>1141.05</v>
      </c>
      <c r="N5" s="42">
        <v>1065.07</v>
      </c>
      <c r="O5" s="42">
        <v>1006.71</v>
      </c>
      <c r="P5" s="42">
        <v>938.29</v>
      </c>
      <c r="Q5" s="42">
        <v>982.76</v>
      </c>
      <c r="R5" s="42">
        <v>1001.11</v>
      </c>
      <c r="S5" s="43">
        <v>1000.74</v>
      </c>
    </row>
    <row r="6" spans="1:20" ht="26.25" customHeight="1">
      <c r="E6" s="68" t="s">
        <v>64</v>
      </c>
      <c r="F6" s="11">
        <v>3823.95</v>
      </c>
      <c r="G6" s="11">
        <v>2938.59</v>
      </c>
      <c r="H6" s="11">
        <v>2874.17</v>
      </c>
      <c r="I6" s="11">
        <v>2917.03</v>
      </c>
      <c r="J6" s="11">
        <v>3130.19</v>
      </c>
      <c r="K6" s="11">
        <v>3248.44</v>
      </c>
      <c r="L6" s="11">
        <v>3301.34</v>
      </c>
      <c r="M6" s="11">
        <v>3210.28</v>
      </c>
      <c r="N6" s="11">
        <v>3141.65</v>
      </c>
      <c r="O6" s="11">
        <v>3711.61</v>
      </c>
      <c r="P6" s="11">
        <v>3612.73</v>
      </c>
      <c r="Q6" s="11">
        <v>3678.68</v>
      </c>
      <c r="R6" s="11">
        <v>3885.88</v>
      </c>
      <c r="S6" s="25">
        <v>3769.12</v>
      </c>
    </row>
    <row r="7" spans="1:20" ht="26.25" customHeight="1">
      <c r="E7" s="68" t="s">
        <v>65</v>
      </c>
      <c r="F7" s="11">
        <v>904.86</v>
      </c>
      <c r="G7" s="11">
        <v>995.43</v>
      </c>
      <c r="H7" s="11">
        <v>1012.88</v>
      </c>
      <c r="I7" s="11">
        <v>1005.02</v>
      </c>
      <c r="J7" s="11">
        <v>1018.71</v>
      </c>
      <c r="K7" s="11">
        <v>1032.83</v>
      </c>
      <c r="L7" s="11">
        <v>1031.3399999999999</v>
      </c>
      <c r="M7" s="11">
        <v>1017.81</v>
      </c>
      <c r="N7" s="11">
        <v>1008.39</v>
      </c>
      <c r="O7" s="11">
        <v>991.5</v>
      </c>
      <c r="P7" s="11">
        <v>982.58</v>
      </c>
      <c r="Q7" s="11">
        <v>993.3</v>
      </c>
      <c r="R7" s="11">
        <v>1000.84</v>
      </c>
      <c r="S7" s="25">
        <v>1001.53</v>
      </c>
    </row>
    <row r="8" spans="1:20" ht="26.25" customHeight="1">
      <c r="E8" s="68" t="s">
        <v>66</v>
      </c>
      <c r="F8" s="11">
        <v>5787.27</v>
      </c>
      <c r="G8" s="11">
        <v>5208.4799999999996</v>
      </c>
      <c r="H8" s="11">
        <v>5177.58</v>
      </c>
      <c r="I8" s="11">
        <v>5279.8</v>
      </c>
      <c r="J8" s="11">
        <v>5533.45</v>
      </c>
      <c r="K8" s="11">
        <v>5630.28</v>
      </c>
      <c r="L8" s="11">
        <v>5682.31</v>
      </c>
      <c r="M8" s="11">
        <v>5539.66</v>
      </c>
      <c r="N8" s="11">
        <v>5382.53</v>
      </c>
      <c r="O8" s="11">
        <v>5894.36</v>
      </c>
      <c r="P8" s="11">
        <v>5720.38</v>
      </c>
      <c r="Q8" s="11">
        <v>5864.55</v>
      </c>
      <c r="R8" s="11">
        <v>6107.41</v>
      </c>
      <c r="S8" s="25">
        <v>6004.48</v>
      </c>
    </row>
    <row r="9" spans="1:20" ht="26.25" customHeight="1" thickBot="1">
      <c r="E9" s="69" t="s">
        <v>67</v>
      </c>
      <c r="F9" s="26">
        <v>2647.07</v>
      </c>
      <c r="G9" s="26">
        <v>2811.96</v>
      </c>
      <c r="H9" s="26">
        <v>2830.04</v>
      </c>
      <c r="I9" s="26">
        <v>2862.16</v>
      </c>
      <c r="J9" s="26">
        <v>2909.39</v>
      </c>
      <c r="K9" s="26">
        <v>2954.01</v>
      </c>
      <c r="L9" s="26">
        <v>2981.31</v>
      </c>
      <c r="M9" s="26">
        <v>3000.86</v>
      </c>
      <c r="N9" s="26">
        <v>3010.2</v>
      </c>
      <c r="O9" s="26">
        <v>3015.45</v>
      </c>
      <c r="P9" s="26">
        <v>3026.76</v>
      </c>
      <c r="Q9" s="26">
        <v>3044.11</v>
      </c>
      <c r="R9" s="26">
        <v>3056.48</v>
      </c>
      <c r="S9" s="27">
        <v>3060.28</v>
      </c>
    </row>
    <row r="10" spans="1:20" ht="30" customHeight="1" thickBot="1">
      <c r="E10" s="229" t="s">
        <v>88</v>
      </c>
      <c r="F10" s="229"/>
      <c r="G10" s="229"/>
      <c r="H10" s="229"/>
      <c r="I10" s="229"/>
      <c r="J10" s="229"/>
      <c r="K10" s="229"/>
      <c r="L10" s="229"/>
      <c r="M10" s="229"/>
      <c r="N10" s="229"/>
      <c r="O10" s="229"/>
      <c r="P10" s="229"/>
      <c r="Q10" s="229"/>
      <c r="R10" s="229"/>
      <c r="S10" s="229"/>
      <c r="T10" s="229"/>
    </row>
    <row r="11" spans="1:20" ht="30" customHeight="1" thickBot="1">
      <c r="F11" s="260" t="s">
        <v>106</v>
      </c>
      <c r="G11" s="252"/>
      <c r="H11" s="252"/>
      <c r="I11" s="252"/>
      <c r="J11" s="252"/>
      <c r="K11" s="252"/>
      <c r="L11" s="252"/>
      <c r="M11" s="252"/>
      <c r="N11" s="252"/>
      <c r="O11" s="252"/>
      <c r="P11" s="252"/>
      <c r="Q11" s="252"/>
      <c r="R11" s="252"/>
      <c r="S11" s="253"/>
    </row>
    <row r="12" spans="1:20" ht="30" customHeight="1" thickBot="1">
      <c r="D12" s="46" t="s">
        <v>84</v>
      </c>
      <c r="E12" s="60" t="s">
        <v>83</v>
      </c>
      <c r="F12" s="103">
        <v>44621</v>
      </c>
      <c r="G12" s="58">
        <v>44866</v>
      </c>
      <c r="H12" s="58">
        <v>44896</v>
      </c>
      <c r="I12" s="58">
        <v>44927</v>
      </c>
      <c r="J12" s="58">
        <v>44958</v>
      </c>
      <c r="K12" s="58">
        <v>44986</v>
      </c>
      <c r="L12" s="58">
        <v>45017</v>
      </c>
      <c r="M12" s="58">
        <v>45047</v>
      </c>
      <c r="N12" s="58">
        <v>45078</v>
      </c>
      <c r="O12" s="58">
        <v>45108</v>
      </c>
      <c r="P12" s="58">
        <v>45139</v>
      </c>
      <c r="Q12" s="58">
        <v>45170</v>
      </c>
      <c r="R12" s="58">
        <v>45200</v>
      </c>
      <c r="S12" s="59">
        <v>45231</v>
      </c>
    </row>
    <row r="13" spans="1:20" ht="30" customHeight="1">
      <c r="D13" s="230" t="s">
        <v>85</v>
      </c>
      <c r="E13" s="62" t="s">
        <v>68</v>
      </c>
      <c r="F13" s="120">
        <v>2515.36</v>
      </c>
      <c r="G13" s="42">
        <v>2272.91</v>
      </c>
      <c r="H13" s="42">
        <v>2290.39</v>
      </c>
      <c r="I13" s="42">
        <v>2319.2800000000002</v>
      </c>
      <c r="J13" s="42">
        <v>2371.0100000000002</v>
      </c>
      <c r="K13" s="42">
        <v>2411.54</v>
      </c>
      <c r="L13" s="42">
        <v>2436.88</v>
      </c>
      <c r="M13" s="42">
        <v>2368.7199999999998</v>
      </c>
      <c r="N13" s="42">
        <v>2379.0700000000002</v>
      </c>
      <c r="O13" s="42">
        <v>2506.06</v>
      </c>
      <c r="P13" s="42">
        <v>2518.61</v>
      </c>
      <c r="Q13" s="42">
        <v>2536.2199999999998</v>
      </c>
      <c r="R13" s="42">
        <v>2592.91</v>
      </c>
      <c r="S13" s="43">
        <v>2599.39</v>
      </c>
    </row>
    <row r="14" spans="1:20" ht="30" customHeight="1" thickBot="1">
      <c r="D14" s="231"/>
      <c r="E14" s="32" t="s">
        <v>69</v>
      </c>
      <c r="F14" s="101">
        <v>3176.09</v>
      </c>
      <c r="G14" s="11">
        <v>2871.69</v>
      </c>
      <c r="H14" s="11">
        <v>2893.78</v>
      </c>
      <c r="I14" s="11">
        <v>2930.28</v>
      </c>
      <c r="J14" s="11">
        <v>3007.35</v>
      </c>
      <c r="K14" s="11">
        <v>3057.29</v>
      </c>
      <c r="L14" s="11">
        <v>3089.41</v>
      </c>
      <c r="M14" s="11">
        <v>3000.27</v>
      </c>
      <c r="N14" s="11">
        <v>3013.38</v>
      </c>
      <c r="O14" s="11">
        <v>3167.43</v>
      </c>
      <c r="P14" s="11">
        <v>3183.29</v>
      </c>
      <c r="Q14" s="11">
        <v>3205.55</v>
      </c>
      <c r="R14" s="11">
        <v>3282.61</v>
      </c>
      <c r="S14" s="25">
        <v>3290.81</v>
      </c>
    </row>
    <row r="15" spans="1:20" ht="30" customHeight="1" thickBot="1">
      <c r="D15" s="45" t="s">
        <v>86</v>
      </c>
      <c r="E15" s="32" t="s">
        <v>70</v>
      </c>
      <c r="F15" s="101">
        <v>5787.27</v>
      </c>
      <c r="G15" s="11">
        <v>5208.4799999999996</v>
      </c>
      <c r="H15" s="11">
        <v>5177.58</v>
      </c>
      <c r="I15" s="11">
        <v>5279.8</v>
      </c>
      <c r="J15" s="11">
        <v>5533.45</v>
      </c>
      <c r="K15" s="11">
        <v>5630.28</v>
      </c>
      <c r="L15" s="11">
        <v>5539.66</v>
      </c>
      <c r="M15" s="11">
        <v>5539.66</v>
      </c>
      <c r="N15" s="11">
        <v>5382.53</v>
      </c>
      <c r="O15" s="11">
        <v>5894.36</v>
      </c>
      <c r="P15" s="11">
        <v>5720.38</v>
      </c>
      <c r="Q15" s="11">
        <v>5864.55</v>
      </c>
      <c r="R15" s="11">
        <v>6107.41</v>
      </c>
      <c r="S15" s="25">
        <v>6004.48</v>
      </c>
    </row>
    <row r="16" spans="1:20" ht="30" customHeight="1" thickBot="1">
      <c r="D16" s="45" t="s">
        <v>87</v>
      </c>
      <c r="E16" s="33" t="s">
        <v>71</v>
      </c>
      <c r="F16" s="102">
        <v>6944.7240000000002</v>
      </c>
      <c r="G16" s="26">
        <v>6250.1759999999995</v>
      </c>
      <c r="H16" s="26">
        <v>6213.0959999999995</v>
      </c>
      <c r="I16" s="26">
        <v>6335.76</v>
      </c>
      <c r="J16" s="26">
        <v>6640.1399999999994</v>
      </c>
      <c r="K16" s="26">
        <v>6756.3359999999993</v>
      </c>
      <c r="L16" s="26">
        <v>6647.5919999999996</v>
      </c>
      <c r="M16" s="26">
        <v>6647.5919999999996</v>
      </c>
      <c r="N16" s="26">
        <v>6459.0359999999991</v>
      </c>
      <c r="O16" s="26">
        <v>7073.2319999999991</v>
      </c>
      <c r="P16" s="26">
        <v>6864.4560000000001</v>
      </c>
      <c r="Q16" s="26">
        <v>7037.46</v>
      </c>
      <c r="R16" s="26">
        <v>7328.8919999999998</v>
      </c>
      <c r="S16" s="27">
        <v>7205.3759999999993</v>
      </c>
    </row>
    <row r="17" spans="5:20" ht="15" customHeight="1">
      <c r="E17" s="227" t="s">
        <v>89</v>
      </c>
      <c r="F17" s="227"/>
      <c r="G17" s="227"/>
      <c r="H17" s="227"/>
      <c r="I17" s="227"/>
      <c r="J17" s="227"/>
      <c r="K17" s="227"/>
      <c r="L17" s="227"/>
      <c r="M17" s="227"/>
      <c r="N17" s="227"/>
      <c r="O17" s="227"/>
      <c r="P17" s="227"/>
      <c r="Q17" s="227"/>
      <c r="R17" s="227"/>
      <c r="S17" s="227"/>
      <c r="T17" s="227"/>
    </row>
    <row r="18" spans="5:20">
      <c r="E18" s="227"/>
      <c r="F18" s="227"/>
      <c r="G18" s="227"/>
      <c r="H18" s="227"/>
      <c r="I18" s="227"/>
      <c r="J18" s="227"/>
      <c r="K18" s="227"/>
      <c r="L18" s="227"/>
      <c r="M18" s="227"/>
      <c r="N18" s="227"/>
      <c r="O18" s="227"/>
      <c r="P18" s="227"/>
      <c r="Q18" s="227"/>
      <c r="R18" s="227"/>
      <c r="S18" s="227"/>
      <c r="T18" s="227"/>
    </row>
    <row r="79" ht="32.25" customHeight="1"/>
    <row r="80" ht="32.25" customHeight="1"/>
    <row r="83" ht="30" customHeight="1"/>
    <row r="86" ht="21" customHeight="1"/>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70" zoomScaleNormal="70"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18" width="10.85546875" style="2" customWidth="1"/>
    <col min="19" max="16384" width="11.42578125" style="2"/>
  </cols>
  <sheetData>
    <row r="1" spans="1:18">
      <c r="A1" s="228"/>
      <c r="B1" s="228"/>
      <c r="C1" s="228"/>
    </row>
    <row r="2" spans="1:18" ht="15.75" thickBot="1"/>
    <row r="3" spans="1:18" ht="26.25" customHeight="1" thickBot="1">
      <c r="F3" s="122"/>
      <c r="G3" s="123"/>
      <c r="H3" s="122" t="s">
        <v>121</v>
      </c>
      <c r="I3" s="123"/>
      <c r="J3" s="123"/>
      <c r="K3" s="123"/>
      <c r="L3" s="123"/>
      <c r="M3" s="123"/>
      <c r="N3" s="123"/>
      <c r="O3" s="123"/>
      <c r="P3" s="123"/>
      <c r="Q3" s="123"/>
      <c r="R3" s="124"/>
    </row>
    <row r="4" spans="1:18"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44" t="s">
        <v>63</v>
      </c>
      <c r="F5" s="42">
        <v>1119.6099999999999</v>
      </c>
      <c r="G5" s="42">
        <v>1111.69</v>
      </c>
      <c r="H5" s="42">
        <v>1188.81</v>
      </c>
      <c r="I5" s="42">
        <v>1221.5899999999999</v>
      </c>
      <c r="J5" s="42">
        <v>1286.0899999999999</v>
      </c>
      <c r="K5" s="42">
        <v>1292.5999999999999</v>
      </c>
      <c r="L5" s="42">
        <v>1185.42</v>
      </c>
      <c r="M5" s="42">
        <v>1128.21</v>
      </c>
      <c r="N5" s="42">
        <v>1041.54</v>
      </c>
      <c r="O5" s="42">
        <v>869.82</v>
      </c>
      <c r="P5" s="42">
        <v>1008.82</v>
      </c>
      <c r="Q5" s="42">
        <v>1002.24</v>
      </c>
      <c r="R5" s="43">
        <v>1010.34</v>
      </c>
    </row>
    <row r="6" spans="1:18" ht="26.25" customHeight="1">
      <c r="E6" s="32" t="s">
        <v>64</v>
      </c>
      <c r="F6" s="11">
        <v>1075.19</v>
      </c>
      <c r="G6" s="11">
        <v>1091.3599999999999</v>
      </c>
      <c r="H6" s="11">
        <v>1170.1500000000001</v>
      </c>
      <c r="I6" s="11">
        <v>1157.08</v>
      </c>
      <c r="J6" s="11">
        <v>1278.3800000000001</v>
      </c>
      <c r="K6" s="11">
        <v>1251.95</v>
      </c>
      <c r="L6" s="11">
        <v>1203.07</v>
      </c>
      <c r="M6" s="11">
        <v>1168.47</v>
      </c>
      <c r="N6" s="11">
        <v>1630.51</v>
      </c>
      <c r="O6" s="11">
        <v>1525.81</v>
      </c>
      <c r="P6" s="11">
        <v>1578.87</v>
      </c>
      <c r="Q6" s="11">
        <v>1779.41</v>
      </c>
      <c r="R6" s="25">
        <v>1615.11</v>
      </c>
    </row>
    <row r="7" spans="1:18" ht="26.25" customHeight="1">
      <c r="E7" s="32" t="s">
        <v>65</v>
      </c>
      <c r="F7" s="11">
        <v>966.69</v>
      </c>
      <c r="G7" s="11">
        <v>980.8</v>
      </c>
      <c r="H7" s="11">
        <v>979.57</v>
      </c>
      <c r="I7" s="11">
        <v>993.4</v>
      </c>
      <c r="J7" s="11">
        <v>1008.86</v>
      </c>
      <c r="K7" s="11">
        <v>1012.48</v>
      </c>
      <c r="L7" s="11">
        <v>1003.78</v>
      </c>
      <c r="M7" s="11">
        <v>999.96</v>
      </c>
      <c r="N7" s="11">
        <v>990.77</v>
      </c>
      <c r="O7" s="11">
        <v>986.78</v>
      </c>
      <c r="P7" s="11">
        <v>995.55</v>
      </c>
      <c r="Q7" s="11">
        <v>1003.05</v>
      </c>
      <c r="R7" s="25">
        <v>1005.88</v>
      </c>
    </row>
    <row r="8" spans="1:18" ht="26.25" customHeight="1">
      <c r="E8" s="32" t="s">
        <v>66</v>
      </c>
      <c r="F8" s="11">
        <v>3185.9</v>
      </c>
      <c r="G8" s="11">
        <v>3209.93</v>
      </c>
      <c r="H8" s="11">
        <v>3365.49</v>
      </c>
      <c r="I8" s="11">
        <v>3398.26</v>
      </c>
      <c r="J8" s="11">
        <v>3596.1</v>
      </c>
      <c r="K8" s="11">
        <v>3575.22</v>
      </c>
      <c r="L8" s="11">
        <v>3416.65</v>
      </c>
      <c r="M8" s="11">
        <v>3316.57</v>
      </c>
      <c r="N8" s="11">
        <v>3689.81</v>
      </c>
      <c r="O8" s="11">
        <v>3401.48</v>
      </c>
      <c r="P8" s="11">
        <v>3603.59</v>
      </c>
      <c r="Q8" s="11">
        <v>3805.44</v>
      </c>
      <c r="R8" s="25">
        <v>3648.51</v>
      </c>
    </row>
    <row r="9" spans="1:18" ht="26.25" customHeight="1" thickBot="1">
      <c r="E9" s="33" t="s">
        <v>67</v>
      </c>
      <c r="F9" s="26">
        <v>2867.63</v>
      </c>
      <c r="G9" s="26">
        <v>2886.07</v>
      </c>
      <c r="H9" s="26">
        <v>2918.82</v>
      </c>
      <c r="I9" s="26">
        <v>2966.99</v>
      </c>
      <c r="J9" s="26">
        <v>3012.49</v>
      </c>
      <c r="K9" s="26">
        <v>3040.33</v>
      </c>
      <c r="L9" s="26">
        <v>3060.27</v>
      </c>
      <c r="M9" s="26">
        <v>3069.79</v>
      </c>
      <c r="N9" s="26">
        <v>3075.15</v>
      </c>
      <c r="O9" s="26">
        <v>3086.68</v>
      </c>
      <c r="P9" s="26">
        <v>3104.38</v>
      </c>
      <c r="Q9" s="26">
        <v>3116.99</v>
      </c>
      <c r="R9" s="27">
        <v>3120.87</v>
      </c>
    </row>
    <row r="10" spans="1:18" ht="30" customHeight="1" thickBot="1">
      <c r="E10" s="247" t="s">
        <v>88</v>
      </c>
      <c r="F10" s="247"/>
      <c r="G10" s="247"/>
      <c r="H10" s="247"/>
      <c r="I10" s="247"/>
      <c r="J10" s="247"/>
      <c r="K10" s="247"/>
      <c r="L10" s="247"/>
      <c r="M10" s="247"/>
      <c r="N10" s="247"/>
      <c r="O10" s="247"/>
      <c r="P10" s="247"/>
      <c r="Q10" s="247"/>
      <c r="R10" s="247"/>
    </row>
    <row r="11" spans="1:18" ht="30" customHeight="1" thickBot="1">
      <c r="F11" s="122"/>
      <c r="G11" s="123"/>
      <c r="H11" s="122" t="s">
        <v>122</v>
      </c>
      <c r="I11" s="123"/>
      <c r="J11" s="123"/>
      <c r="K11" s="123"/>
      <c r="L11" s="123"/>
      <c r="M11" s="123"/>
      <c r="N11" s="123"/>
      <c r="O11" s="123"/>
      <c r="P11" s="123"/>
      <c r="Q11" s="123"/>
      <c r="R11" s="124"/>
    </row>
    <row r="12" spans="1:18" ht="30" customHeight="1" thickBot="1">
      <c r="D12" s="46" t="s">
        <v>84</v>
      </c>
      <c r="E12" s="46"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8" ht="30" customHeight="1">
      <c r="D13" s="230" t="s">
        <v>85</v>
      </c>
      <c r="E13" s="44" t="s">
        <v>68</v>
      </c>
      <c r="F13" s="42">
        <v>1393.41</v>
      </c>
      <c r="G13" s="42">
        <v>1403.94</v>
      </c>
      <c r="H13" s="42">
        <v>1450.9</v>
      </c>
      <c r="I13" s="42">
        <v>1476.55</v>
      </c>
      <c r="J13" s="42">
        <v>1545.84</v>
      </c>
      <c r="K13" s="42">
        <v>1562.23</v>
      </c>
      <c r="L13" s="42">
        <v>1574.25</v>
      </c>
      <c r="M13" s="42">
        <v>1575.71</v>
      </c>
      <c r="N13" s="42">
        <v>1586.9</v>
      </c>
      <c r="O13" s="42">
        <v>1594.84</v>
      </c>
      <c r="P13" s="42">
        <v>1606</v>
      </c>
      <c r="Q13" s="42">
        <v>1634.07</v>
      </c>
      <c r="R13" s="43">
        <v>1638.05</v>
      </c>
    </row>
    <row r="14" spans="1:18" ht="30" customHeight="1" thickBot="1">
      <c r="D14" s="231"/>
      <c r="E14" s="32" t="s">
        <v>69</v>
      </c>
      <c r="F14" s="11">
        <v>1751.52</v>
      </c>
      <c r="G14" s="11">
        <v>1765.16</v>
      </c>
      <c r="H14" s="11">
        <v>1824.58</v>
      </c>
      <c r="I14" s="11">
        <v>1857.05</v>
      </c>
      <c r="J14" s="11">
        <v>1943.33</v>
      </c>
      <c r="K14" s="11">
        <v>1963.79</v>
      </c>
      <c r="L14" s="11">
        <v>1979.21</v>
      </c>
      <c r="M14" s="11">
        <v>1980.83</v>
      </c>
      <c r="N14" s="11">
        <v>1994.23</v>
      </c>
      <c r="O14" s="11">
        <v>2004.4</v>
      </c>
      <c r="P14" s="11">
        <v>2018.25</v>
      </c>
      <c r="Q14" s="11">
        <v>2053.2399999999998</v>
      </c>
      <c r="R14" s="25">
        <v>2058.35</v>
      </c>
    </row>
    <row r="15" spans="1:18" ht="30" customHeight="1" thickBot="1">
      <c r="D15" s="45" t="s">
        <v>86</v>
      </c>
      <c r="E15" s="32" t="s">
        <v>70</v>
      </c>
      <c r="F15" s="11">
        <v>3185.9</v>
      </c>
      <c r="G15" s="11">
        <v>3209.93</v>
      </c>
      <c r="H15" s="11">
        <v>3365.49</v>
      </c>
      <c r="I15" s="11">
        <v>3398.26</v>
      </c>
      <c r="J15" s="11">
        <v>3596.1</v>
      </c>
      <c r="K15" s="11">
        <v>3575.22</v>
      </c>
      <c r="L15" s="11">
        <v>3416.65</v>
      </c>
      <c r="M15" s="11">
        <v>3316.57</v>
      </c>
      <c r="N15" s="11">
        <v>3689.81</v>
      </c>
      <c r="O15" s="11">
        <v>3401.48</v>
      </c>
      <c r="P15" s="11">
        <v>3603.59</v>
      </c>
      <c r="Q15" s="11">
        <v>3805.44</v>
      </c>
      <c r="R15" s="25">
        <v>3648.51</v>
      </c>
    </row>
    <row r="16" spans="1:18" ht="30" customHeight="1" thickBot="1">
      <c r="D16" s="45" t="s">
        <v>87</v>
      </c>
      <c r="E16" s="33" t="s">
        <v>71</v>
      </c>
      <c r="F16" s="26">
        <v>3823.08</v>
      </c>
      <c r="G16" s="26">
        <v>3851.9159999999997</v>
      </c>
      <c r="H16" s="26">
        <v>4038.5879999999997</v>
      </c>
      <c r="I16" s="26">
        <v>4077.9120000000003</v>
      </c>
      <c r="J16" s="26">
        <v>4315.32</v>
      </c>
      <c r="K16" s="26">
        <v>4290.2640000000001</v>
      </c>
      <c r="L16" s="26">
        <v>4099.9800000000005</v>
      </c>
      <c r="M16" s="26">
        <v>3979.884</v>
      </c>
      <c r="N16" s="26">
        <v>4427.7719999999999</v>
      </c>
      <c r="O16" s="26">
        <v>4081.7759999999998</v>
      </c>
      <c r="P16" s="26">
        <v>4324.308</v>
      </c>
      <c r="Q16" s="26">
        <v>4566.5280000000002</v>
      </c>
      <c r="R16" s="27">
        <v>4378.2120000000004</v>
      </c>
    </row>
    <row r="17" spans="5:18" ht="21" customHeight="1">
      <c r="E17" s="92"/>
      <c r="F17" s="235" t="s">
        <v>89</v>
      </c>
      <c r="G17" s="235"/>
      <c r="H17" s="235"/>
      <c r="I17" s="235"/>
      <c r="J17" s="235"/>
      <c r="K17" s="235"/>
      <c r="L17" s="235"/>
      <c r="M17" s="235"/>
      <c r="N17" s="235"/>
      <c r="O17" s="235"/>
      <c r="P17" s="235"/>
      <c r="Q17" s="235"/>
      <c r="R17" s="235"/>
    </row>
    <row r="18" spans="5:18" ht="15" customHeight="1">
      <c r="E18" s="93"/>
      <c r="F18" s="235"/>
      <c r="G18" s="235"/>
      <c r="H18" s="235"/>
      <c r="I18" s="235"/>
      <c r="J18" s="235"/>
      <c r="K18" s="235"/>
      <c r="L18" s="235"/>
      <c r="M18" s="235"/>
      <c r="N18" s="235"/>
      <c r="O18" s="235"/>
      <c r="P18" s="235"/>
      <c r="Q18" s="235"/>
      <c r="R18" s="235"/>
    </row>
    <row r="79" ht="32.25" customHeight="1"/>
    <row r="80" ht="32.25" customHeight="1"/>
    <row r="83" ht="30" customHeight="1"/>
    <row r="86" ht="21" customHeight="1"/>
  </sheetData>
  <mergeCells count="4">
    <mergeCell ref="A1:C1"/>
    <mergeCell ref="D13:D14"/>
    <mergeCell ref="F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6384" width="11.42578125" style="2"/>
  </cols>
  <sheetData>
    <row r="1" spans="1:18">
      <c r="A1" s="228"/>
      <c r="B1" s="228"/>
      <c r="C1" s="228"/>
    </row>
    <row r="3" spans="1:18" ht="26.25" customHeight="1" thickBot="1">
      <c r="F3" s="246" t="s">
        <v>119</v>
      </c>
      <c r="G3" s="246"/>
      <c r="H3" s="246"/>
      <c r="I3" s="246"/>
      <c r="J3" s="246"/>
      <c r="K3" s="246"/>
      <c r="L3" s="246"/>
      <c r="M3" s="246"/>
      <c r="N3" s="246"/>
      <c r="O3" s="246"/>
      <c r="P3" s="246"/>
      <c r="Q3" s="246"/>
      <c r="R3" s="246"/>
    </row>
    <row r="4" spans="1:18" ht="26.25" customHeight="1" thickBot="1">
      <c r="E4" s="56" t="s">
        <v>60</v>
      </c>
      <c r="F4" s="47">
        <v>44866</v>
      </c>
      <c r="G4" s="47">
        <v>44896</v>
      </c>
      <c r="H4" s="47">
        <v>44927</v>
      </c>
      <c r="I4" s="47">
        <v>44958</v>
      </c>
      <c r="J4" s="47">
        <v>44986</v>
      </c>
      <c r="K4" s="47">
        <v>45017</v>
      </c>
      <c r="L4" s="47">
        <v>45047</v>
      </c>
      <c r="M4" s="47">
        <v>45078</v>
      </c>
      <c r="N4" s="47">
        <v>45108</v>
      </c>
      <c r="O4" s="47">
        <v>45139</v>
      </c>
      <c r="P4" s="48">
        <v>45170</v>
      </c>
      <c r="Q4" s="47">
        <v>45200</v>
      </c>
      <c r="R4" s="48">
        <v>45231</v>
      </c>
    </row>
    <row r="5" spans="1:18" ht="26.25" customHeight="1">
      <c r="E5" s="44" t="s">
        <v>63</v>
      </c>
      <c r="F5" s="38">
        <v>1119.6099999999999</v>
      </c>
      <c r="G5" s="39">
        <v>1111.69</v>
      </c>
      <c r="H5" s="39">
        <v>1188.81</v>
      </c>
      <c r="I5" s="39">
        <v>1221.5899999999999</v>
      </c>
      <c r="J5" s="39">
        <v>1286.0899999999999</v>
      </c>
      <c r="K5" s="39">
        <v>1292.5999999999999</v>
      </c>
      <c r="L5" s="39">
        <v>1185.42</v>
      </c>
      <c r="M5" s="39">
        <v>1128.21</v>
      </c>
      <c r="N5" s="39">
        <v>1041.54</v>
      </c>
      <c r="O5" s="39">
        <v>869.82</v>
      </c>
      <c r="P5" s="39">
        <v>1008.82</v>
      </c>
      <c r="Q5" s="39">
        <v>1002.24</v>
      </c>
      <c r="R5" s="40">
        <v>1010.34</v>
      </c>
    </row>
    <row r="6" spans="1:18" ht="26.25" customHeight="1">
      <c r="E6" s="32" t="s">
        <v>64</v>
      </c>
      <c r="F6" s="36">
        <v>1075.19</v>
      </c>
      <c r="G6" s="30">
        <v>1091.3599999999999</v>
      </c>
      <c r="H6" s="30">
        <v>1170.1500000000001</v>
      </c>
      <c r="I6" s="30">
        <v>1157.08</v>
      </c>
      <c r="J6" s="30">
        <v>1278.3800000000001</v>
      </c>
      <c r="K6" s="30">
        <v>1251.95</v>
      </c>
      <c r="L6" s="30">
        <v>1203.07</v>
      </c>
      <c r="M6" s="30">
        <v>1168.47</v>
      </c>
      <c r="N6" s="30">
        <v>1630.51</v>
      </c>
      <c r="O6" s="30">
        <v>1525.81</v>
      </c>
      <c r="P6" s="30">
        <v>1578.87</v>
      </c>
      <c r="Q6" s="30">
        <v>1779.41</v>
      </c>
      <c r="R6" s="31">
        <v>1615.11</v>
      </c>
    </row>
    <row r="7" spans="1:18" ht="26.25" customHeight="1">
      <c r="E7" s="32" t="s">
        <v>65</v>
      </c>
      <c r="F7" s="36">
        <v>966.69</v>
      </c>
      <c r="G7" s="30">
        <v>980.8</v>
      </c>
      <c r="H7" s="30">
        <v>979.57</v>
      </c>
      <c r="I7" s="30">
        <v>993.4</v>
      </c>
      <c r="J7" s="30">
        <v>1008.86</v>
      </c>
      <c r="K7" s="30">
        <v>1012.48</v>
      </c>
      <c r="L7" s="30">
        <v>1003.78</v>
      </c>
      <c r="M7" s="30">
        <v>999.96</v>
      </c>
      <c r="N7" s="30">
        <v>990.77</v>
      </c>
      <c r="O7" s="30">
        <v>986.78</v>
      </c>
      <c r="P7" s="30">
        <v>995.55</v>
      </c>
      <c r="Q7" s="30">
        <v>1003.05</v>
      </c>
      <c r="R7" s="31">
        <v>1005.88</v>
      </c>
    </row>
    <row r="8" spans="1:18" ht="26.25" customHeight="1">
      <c r="E8" s="32" t="s">
        <v>66</v>
      </c>
      <c r="F8" s="36">
        <v>3185.9</v>
      </c>
      <c r="G8" s="30">
        <v>3209.93</v>
      </c>
      <c r="H8" s="30">
        <v>3365.49</v>
      </c>
      <c r="I8" s="30">
        <v>3398.26</v>
      </c>
      <c r="J8" s="30">
        <v>3596.1</v>
      </c>
      <c r="K8" s="30">
        <v>3575.22</v>
      </c>
      <c r="L8" s="30">
        <v>3416.65</v>
      </c>
      <c r="M8" s="30">
        <v>3316.57</v>
      </c>
      <c r="N8" s="30">
        <v>3689.81</v>
      </c>
      <c r="O8" s="30">
        <v>3401.48</v>
      </c>
      <c r="P8" s="30">
        <v>3603.59</v>
      </c>
      <c r="Q8" s="30">
        <v>3805.44</v>
      </c>
      <c r="R8" s="31">
        <v>3648.51</v>
      </c>
    </row>
    <row r="9" spans="1:18" ht="26.25" customHeight="1" thickBot="1">
      <c r="E9" s="33" t="s">
        <v>67</v>
      </c>
      <c r="F9" s="37">
        <v>1735.23</v>
      </c>
      <c r="G9" s="34">
        <v>1746.39</v>
      </c>
      <c r="H9" s="34">
        <v>1766.21</v>
      </c>
      <c r="I9" s="34">
        <v>1795.35</v>
      </c>
      <c r="J9" s="34">
        <v>1822.88</v>
      </c>
      <c r="K9" s="34">
        <v>1839.73</v>
      </c>
      <c r="L9" s="34">
        <v>1851.79</v>
      </c>
      <c r="M9" s="34">
        <v>1857.56</v>
      </c>
      <c r="N9" s="34">
        <v>1860.8</v>
      </c>
      <c r="O9" s="34">
        <v>1867.78</v>
      </c>
      <c r="P9" s="34">
        <v>1878.49</v>
      </c>
      <c r="Q9" s="34">
        <v>1886.12</v>
      </c>
      <c r="R9" s="35">
        <v>1888.47</v>
      </c>
    </row>
    <row r="10" spans="1:18" ht="30" customHeight="1">
      <c r="E10" s="247" t="s">
        <v>88</v>
      </c>
      <c r="F10" s="229"/>
      <c r="G10" s="229"/>
      <c r="H10" s="229"/>
      <c r="I10" s="229"/>
    </row>
    <row r="11" spans="1:18" ht="30" customHeight="1" thickBot="1">
      <c r="F11" s="246" t="s">
        <v>120</v>
      </c>
      <c r="G11" s="246"/>
      <c r="H11" s="246"/>
      <c r="I11" s="246"/>
      <c r="J11" s="246"/>
      <c r="K11" s="246"/>
      <c r="L11" s="246"/>
      <c r="M11" s="246"/>
      <c r="N11" s="246"/>
      <c r="O11" s="246"/>
      <c r="P11" s="246"/>
      <c r="Q11" s="246"/>
      <c r="R11" s="246"/>
    </row>
    <row r="12" spans="1:18" ht="30" customHeight="1" thickBot="1">
      <c r="D12" s="46" t="s">
        <v>84</v>
      </c>
      <c r="E12" s="60" t="s">
        <v>83</v>
      </c>
      <c r="F12" s="47">
        <v>44866</v>
      </c>
      <c r="G12" s="47">
        <v>44896</v>
      </c>
      <c r="H12" s="47">
        <v>44927</v>
      </c>
      <c r="I12" s="47">
        <v>44958</v>
      </c>
      <c r="J12" s="47">
        <v>44986</v>
      </c>
      <c r="K12" s="47">
        <v>45017</v>
      </c>
      <c r="L12" s="47">
        <v>45047</v>
      </c>
      <c r="M12" s="47">
        <v>45078</v>
      </c>
      <c r="N12" s="47">
        <v>45108</v>
      </c>
      <c r="O12" s="47">
        <v>45139</v>
      </c>
      <c r="P12" s="48">
        <v>45170</v>
      </c>
      <c r="Q12" s="47">
        <v>45200</v>
      </c>
      <c r="R12" s="48">
        <v>45231</v>
      </c>
    </row>
    <row r="13" spans="1:18" ht="30" customHeight="1">
      <c r="D13" s="230" t="s">
        <v>85</v>
      </c>
      <c r="E13" s="44" t="s">
        <v>68</v>
      </c>
      <c r="F13" s="38">
        <v>1350.95</v>
      </c>
      <c r="G13" s="39">
        <v>1361.48</v>
      </c>
      <c r="H13" s="39">
        <v>1406.32</v>
      </c>
      <c r="I13" s="39">
        <v>1431.45</v>
      </c>
      <c r="J13" s="39">
        <v>1499.4</v>
      </c>
      <c r="K13" s="39">
        <v>1515.22</v>
      </c>
      <c r="L13" s="39">
        <v>1527.06</v>
      </c>
      <c r="M13" s="39">
        <v>1528.08</v>
      </c>
      <c r="N13" s="39">
        <v>1543.84</v>
      </c>
      <c r="O13" s="39">
        <v>1551.43</v>
      </c>
      <c r="P13" s="39">
        <v>1562.51</v>
      </c>
      <c r="Q13" s="39">
        <v>1587.1</v>
      </c>
      <c r="R13" s="40">
        <v>1591.15</v>
      </c>
    </row>
    <row r="14" spans="1:18" ht="30" customHeight="1" thickBot="1">
      <c r="D14" s="231"/>
      <c r="E14" s="32" t="s">
        <v>69</v>
      </c>
      <c r="F14" s="36">
        <v>1687.14</v>
      </c>
      <c r="G14" s="30">
        <v>1700.11</v>
      </c>
      <c r="H14" s="30">
        <v>1756.53</v>
      </c>
      <c r="I14" s="30">
        <v>1787.62</v>
      </c>
      <c r="J14" s="30">
        <v>1873.1</v>
      </c>
      <c r="K14" s="30">
        <v>1892.7</v>
      </c>
      <c r="L14" s="30">
        <v>1907.55</v>
      </c>
      <c r="M14" s="30">
        <v>1909</v>
      </c>
      <c r="N14" s="30">
        <v>1926.61</v>
      </c>
      <c r="O14" s="30">
        <v>1936.32</v>
      </c>
      <c r="P14" s="30">
        <v>1949.77</v>
      </c>
      <c r="Q14" s="30">
        <v>1981.56</v>
      </c>
      <c r="R14" s="31">
        <v>1986.35</v>
      </c>
    </row>
    <row r="15" spans="1:18" ht="30" customHeight="1" thickBot="1">
      <c r="D15" s="45" t="s">
        <v>86</v>
      </c>
      <c r="E15" s="32" t="s">
        <v>70</v>
      </c>
      <c r="F15" s="36">
        <v>3185.9</v>
      </c>
      <c r="G15" s="30">
        <v>3209.93</v>
      </c>
      <c r="H15" s="30">
        <v>3365.49</v>
      </c>
      <c r="I15" s="30">
        <v>3398.26</v>
      </c>
      <c r="J15" s="30">
        <v>3596.1</v>
      </c>
      <c r="K15" s="30">
        <v>3575.22</v>
      </c>
      <c r="L15" s="30">
        <v>3416.65</v>
      </c>
      <c r="M15" s="30">
        <v>3316.57</v>
      </c>
      <c r="N15" s="30">
        <v>3689.81</v>
      </c>
      <c r="O15" s="30">
        <v>3401.48</v>
      </c>
      <c r="P15" s="30">
        <v>3603.59</v>
      </c>
      <c r="Q15" s="30">
        <v>3805.44</v>
      </c>
      <c r="R15" s="31">
        <f>+R8</f>
        <v>3648.51</v>
      </c>
    </row>
    <row r="16" spans="1:18" ht="30" customHeight="1" thickBot="1">
      <c r="D16" s="45" t="s">
        <v>87</v>
      </c>
      <c r="E16" s="33" t="s">
        <v>71</v>
      </c>
      <c r="F16" s="29">
        <v>3823.08</v>
      </c>
      <c r="G16" s="26">
        <v>3851.9159999999997</v>
      </c>
      <c r="H16" s="26">
        <v>4038.5879999999997</v>
      </c>
      <c r="I16" s="26">
        <v>4077.9120000000003</v>
      </c>
      <c r="J16" s="34">
        <v>4315.32</v>
      </c>
      <c r="K16" s="34">
        <v>4290.2639999999992</v>
      </c>
      <c r="L16" s="34">
        <v>4099.9799999999996</v>
      </c>
      <c r="M16" s="34">
        <v>3979.884</v>
      </c>
      <c r="N16" s="34">
        <v>4427.7719999999999</v>
      </c>
      <c r="O16" s="34">
        <v>4081.7759999999998</v>
      </c>
      <c r="P16" s="34">
        <v>4324.308</v>
      </c>
      <c r="Q16" s="34">
        <v>4566.5280000000002</v>
      </c>
      <c r="R16" s="35">
        <f t="shared" ref="R16" si="0">R15+R15*0.02</f>
        <v>3721.4802000000004</v>
      </c>
    </row>
    <row r="17" spans="5:18" ht="15" customHeight="1">
      <c r="E17" s="249" t="s">
        <v>89</v>
      </c>
      <c r="F17" s="250"/>
      <c r="G17" s="250"/>
      <c r="H17" s="250"/>
      <c r="I17" s="250"/>
      <c r="J17" s="250"/>
      <c r="K17" s="250"/>
      <c r="L17" s="250"/>
      <c r="M17" s="250"/>
      <c r="N17" s="250"/>
      <c r="O17" s="250"/>
      <c r="P17" s="250"/>
      <c r="Q17" s="250"/>
      <c r="R17" s="250"/>
    </row>
    <row r="18" spans="5:18" ht="21.75" customHeight="1">
      <c r="E18" s="250"/>
      <c r="F18" s="250"/>
      <c r="G18" s="250"/>
      <c r="H18" s="250"/>
      <c r="I18" s="250"/>
      <c r="J18" s="250"/>
      <c r="K18" s="250"/>
      <c r="L18" s="250"/>
      <c r="M18" s="250"/>
      <c r="N18" s="250"/>
      <c r="O18" s="250"/>
      <c r="P18" s="250"/>
      <c r="Q18" s="250"/>
      <c r="R18" s="250"/>
    </row>
    <row r="79" ht="32.25" customHeight="1"/>
    <row r="80" ht="32.25" customHeight="1"/>
    <row r="83" ht="30" customHeight="1"/>
    <row r="86" ht="21" customHeight="1"/>
  </sheetData>
  <mergeCells count="6">
    <mergeCell ref="E17:R18"/>
    <mergeCell ref="A1:C1"/>
    <mergeCell ref="F3:R3"/>
    <mergeCell ref="E10:I10"/>
    <mergeCell ref="F11:R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55"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43" t="s">
        <v>62</v>
      </c>
      <c r="C6" s="144"/>
      <c r="D6" s="144"/>
      <c r="E6" s="144"/>
      <c r="F6" s="144"/>
      <c r="G6" s="145"/>
      <c r="J6" s="143" t="s">
        <v>80</v>
      </c>
      <c r="K6" s="157"/>
      <c r="L6" s="157"/>
      <c r="M6" s="157"/>
      <c r="N6" s="157"/>
      <c r="O6" s="157"/>
      <c r="P6" s="157"/>
      <c r="Q6" s="158"/>
    </row>
    <row r="7" spans="2:17" ht="15.75" thickBot="1">
      <c r="B7" s="146"/>
      <c r="C7" s="147"/>
      <c r="D7" s="147"/>
      <c r="E7" s="147"/>
      <c r="F7" s="147"/>
      <c r="G7" s="148"/>
      <c r="J7" s="159"/>
      <c r="K7" s="160"/>
      <c r="L7" s="160"/>
      <c r="M7" s="160"/>
      <c r="N7" s="160"/>
      <c r="O7" s="160"/>
      <c r="P7" s="160"/>
      <c r="Q7" s="161"/>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53"/>
      <c r="L10" s="149" t="s">
        <v>81</v>
      </c>
      <c r="M10" s="149"/>
      <c r="N10" s="149"/>
      <c r="O10" s="149"/>
      <c r="P10" s="150"/>
      <c r="Q10" s="3"/>
    </row>
    <row r="11" spans="2:17" ht="15" customHeight="1" thickBot="1">
      <c r="B11" s="1"/>
      <c r="C11" s="2"/>
      <c r="D11" s="2"/>
      <c r="E11" s="2"/>
      <c r="F11" s="2"/>
      <c r="G11" s="3"/>
      <c r="J11" s="1"/>
      <c r="K11" s="154"/>
      <c r="L11" s="151"/>
      <c r="M11" s="151"/>
      <c r="N11" s="151"/>
      <c r="O11" s="151"/>
      <c r="P11" s="152"/>
      <c r="Q11" s="3"/>
    </row>
    <row r="12" spans="2:17" ht="15" customHeight="1" thickBot="1">
      <c r="B12" s="1"/>
      <c r="C12" s="2"/>
      <c r="D12" s="2"/>
      <c r="E12" s="2"/>
      <c r="F12" s="2"/>
      <c r="G12" s="3"/>
      <c r="J12" s="1"/>
      <c r="Q12" s="3"/>
    </row>
    <row r="13" spans="2:17" ht="15" customHeight="1">
      <c r="B13" s="1"/>
      <c r="C13" s="2"/>
      <c r="D13" s="2"/>
      <c r="E13" s="2"/>
      <c r="F13" s="2"/>
      <c r="G13" s="3"/>
      <c r="J13" s="1"/>
      <c r="K13" s="155"/>
      <c r="L13" s="149" t="s">
        <v>82</v>
      </c>
      <c r="M13" s="149"/>
      <c r="N13" s="149"/>
      <c r="O13" s="149"/>
      <c r="P13" s="150"/>
      <c r="Q13" s="3"/>
    </row>
    <row r="14" spans="2:17" ht="15" customHeight="1" thickBot="1">
      <c r="B14" s="1"/>
      <c r="C14" s="2"/>
      <c r="D14" s="2"/>
      <c r="E14" s="2"/>
      <c r="F14" s="2"/>
      <c r="G14" s="3"/>
      <c r="J14" s="1"/>
      <c r="K14" s="156"/>
      <c r="L14" s="151"/>
      <c r="M14" s="151"/>
      <c r="N14" s="151"/>
      <c r="O14" s="151"/>
      <c r="P14" s="152"/>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2" width="10.5703125" style="2" customWidth="1"/>
    <col min="13" max="13" width="9.5703125" style="2" customWidth="1"/>
    <col min="14" max="14" width="10.28515625" style="2" customWidth="1"/>
    <col min="15" max="16" width="9.5703125" style="2" customWidth="1"/>
    <col min="17" max="16384" width="11.42578125" style="2"/>
  </cols>
  <sheetData>
    <row r="1" spans="1:18">
      <c r="A1" s="228"/>
      <c r="B1" s="228"/>
      <c r="C1" s="228"/>
    </row>
    <row r="3" spans="1:18" ht="26.25" customHeight="1" thickBot="1">
      <c r="F3" s="248" t="s">
        <v>150</v>
      </c>
      <c r="G3" s="248"/>
      <c r="H3" s="248"/>
      <c r="I3" s="248"/>
      <c r="J3" s="248"/>
      <c r="K3" s="248"/>
      <c r="L3" s="248"/>
      <c r="M3" s="248"/>
      <c r="N3" s="248"/>
      <c r="O3" s="248"/>
      <c r="P3" s="248"/>
      <c r="Q3" s="248"/>
      <c r="R3" s="248"/>
    </row>
    <row r="4" spans="1:18" ht="26.25" customHeight="1" thickBot="1">
      <c r="E4" s="50" t="s">
        <v>60</v>
      </c>
      <c r="F4" s="47">
        <v>44866</v>
      </c>
      <c r="G4" s="47">
        <v>44896</v>
      </c>
      <c r="H4" s="47">
        <v>44927</v>
      </c>
      <c r="I4" s="47">
        <v>44958</v>
      </c>
      <c r="J4" s="47">
        <v>44986</v>
      </c>
      <c r="K4" s="47">
        <v>45017</v>
      </c>
      <c r="L4" s="47">
        <v>45047</v>
      </c>
      <c r="M4" s="47">
        <v>45078</v>
      </c>
      <c r="N4" s="47">
        <v>45108</v>
      </c>
      <c r="O4" s="47">
        <v>45139</v>
      </c>
      <c r="P4" s="47">
        <v>45170</v>
      </c>
      <c r="Q4" s="47">
        <v>45200</v>
      </c>
      <c r="R4" s="48">
        <v>45231</v>
      </c>
    </row>
    <row r="5" spans="1:18" ht="26.25" customHeight="1">
      <c r="E5" s="44" t="s">
        <v>63</v>
      </c>
      <c r="F5" s="41">
        <v>1119.6099999999999</v>
      </c>
      <c r="G5" s="42">
        <v>1111.69</v>
      </c>
      <c r="H5" s="42">
        <v>1188.81</v>
      </c>
      <c r="I5" s="42">
        <v>1221.5899999999999</v>
      </c>
      <c r="J5" s="42">
        <v>1286.0899999999999</v>
      </c>
      <c r="K5" s="42">
        <v>1292.5999999999999</v>
      </c>
      <c r="L5" s="42">
        <v>1185.42</v>
      </c>
      <c r="M5" s="42">
        <v>1128.21</v>
      </c>
      <c r="N5" s="42">
        <v>1041.54</v>
      </c>
      <c r="O5" s="42">
        <v>869.82</v>
      </c>
      <c r="P5" s="42">
        <v>1008.82</v>
      </c>
      <c r="Q5" s="42">
        <v>1002.24</v>
      </c>
      <c r="R5" s="43">
        <v>1010.34</v>
      </c>
    </row>
    <row r="6" spans="1:18" ht="26.25" customHeight="1">
      <c r="E6" s="32" t="s">
        <v>64</v>
      </c>
      <c r="F6" s="28">
        <v>1075.19</v>
      </c>
      <c r="G6" s="11">
        <v>1091.3599999999999</v>
      </c>
      <c r="H6" s="11">
        <v>1170.1500000000001</v>
      </c>
      <c r="I6" s="11">
        <v>1157.08</v>
      </c>
      <c r="J6" s="11">
        <v>1278.3800000000001</v>
      </c>
      <c r="K6" s="11">
        <v>1251.95</v>
      </c>
      <c r="L6" s="11">
        <v>1203.07</v>
      </c>
      <c r="M6" s="11">
        <v>1168.47</v>
      </c>
      <c r="N6" s="11">
        <v>1630.51</v>
      </c>
      <c r="O6" s="11">
        <v>1525.81</v>
      </c>
      <c r="P6" s="11">
        <v>1578.87</v>
      </c>
      <c r="Q6" s="11">
        <v>1779.41</v>
      </c>
      <c r="R6" s="25">
        <v>1615.11</v>
      </c>
    </row>
    <row r="7" spans="1:18" ht="26.25" customHeight="1">
      <c r="E7" s="32" t="s">
        <v>65</v>
      </c>
      <c r="F7" s="28">
        <v>966.69</v>
      </c>
      <c r="G7" s="11">
        <v>980.8</v>
      </c>
      <c r="H7" s="11">
        <v>979.57</v>
      </c>
      <c r="I7" s="11">
        <v>993.4</v>
      </c>
      <c r="J7" s="11">
        <v>1008.86</v>
      </c>
      <c r="K7" s="11">
        <v>1012.48</v>
      </c>
      <c r="L7" s="11">
        <v>1003.78</v>
      </c>
      <c r="M7" s="11">
        <v>999.96</v>
      </c>
      <c r="N7" s="11">
        <v>990.77</v>
      </c>
      <c r="O7" s="11">
        <v>986.78</v>
      </c>
      <c r="P7" s="11">
        <v>995.55</v>
      </c>
      <c r="Q7" s="11">
        <v>1003.05</v>
      </c>
      <c r="R7" s="25">
        <v>1005.88</v>
      </c>
    </row>
    <row r="8" spans="1:18" ht="26.25" customHeight="1">
      <c r="E8" s="32" t="s">
        <v>66</v>
      </c>
      <c r="F8" s="28">
        <v>3185.9</v>
      </c>
      <c r="G8" s="11">
        <v>3209.93</v>
      </c>
      <c r="H8" s="11">
        <v>3365.49</v>
      </c>
      <c r="I8" s="11">
        <v>3398.26</v>
      </c>
      <c r="J8" s="11">
        <v>3596.1</v>
      </c>
      <c r="K8" s="11">
        <v>3575.22</v>
      </c>
      <c r="L8" s="11">
        <v>3416.65</v>
      </c>
      <c r="M8" s="11">
        <v>3316.57</v>
      </c>
      <c r="N8" s="11">
        <v>3689.81</v>
      </c>
      <c r="O8" s="11">
        <v>3401.48</v>
      </c>
      <c r="P8" s="11">
        <v>3603.59</v>
      </c>
      <c r="Q8" s="11">
        <v>3805.44</v>
      </c>
      <c r="R8" s="25">
        <v>3648.51</v>
      </c>
    </row>
    <row r="9" spans="1:18" ht="26.25" customHeight="1" thickBot="1">
      <c r="E9" s="33" t="s">
        <v>67</v>
      </c>
      <c r="F9" s="29">
        <v>3871.57</v>
      </c>
      <c r="G9" s="26">
        <v>3896.47</v>
      </c>
      <c r="H9" s="26">
        <v>3940.69</v>
      </c>
      <c r="I9" s="26">
        <v>4005.72</v>
      </c>
      <c r="J9" s="26">
        <v>4067.15</v>
      </c>
      <c r="K9" s="26">
        <v>4104.74</v>
      </c>
      <c r="L9" s="26">
        <v>4131.66</v>
      </c>
      <c r="M9" s="26">
        <v>4144.51</v>
      </c>
      <c r="N9" s="26">
        <v>4151.75</v>
      </c>
      <c r="O9" s="26">
        <v>4167.32</v>
      </c>
      <c r="P9" s="26">
        <v>4191.21</v>
      </c>
      <c r="Q9" s="26">
        <v>4208.24</v>
      </c>
      <c r="R9" s="27">
        <v>4213.47</v>
      </c>
    </row>
    <row r="10" spans="1:18" ht="30" customHeight="1">
      <c r="E10" s="247" t="s">
        <v>88</v>
      </c>
      <c r="F10" s="244"/>
      <c r="G10" s="244"/>
      <c r="H10" s="244"/>
      <c r="I10" s="244"/>
      <c r="J10" s="244"/>
      <c r="K10" s="244"/>
      <c r="L10" s="244"/>
      <c r="M10" s="244"/>
      <c r="N10" s="244"/>
      <c r="O10" s="244"/>
      <c r="P10" s="244"/>
      <c r="Q10" s="244"/>
    </row>
    <row r="11" spans="1:18" ht="30" customHeight="1" thickBot="1">
      <c r="F11" s="246" t="s">
        <v>151</v>
      </c>
      <c r="G11" s="246"/>
      <c r="H11" s="246"/>
      <c r="I11" s="246"/>
      <c r="J11" s="246"/>
      <c r="K11" s="246"/>
      <c r="L11" s="246"/>
      <c r="M11" s="246"/>
      <c r="N11" s="246"/>
      <c r="O11" s="246"/>
      <c r="P11" s="246"/>
      <c r="Q11" s="246"/>
      <c r="R11" s="246"/>
    </row>
    <row r="12" spans="1:18" ht="30" customHeight="1" thickBot="1">
      <c r="D12" s="46" t="s">
        <v>84</v>
      </c>
      <c r="E12" s="75"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18" ht="30" customHeight="1">
      <c r="D13" s="230" t="s">
        <v>85</v>
      </c>
      <c r="E13" s="62" t="s">
        <v>68</v>
      </c>
      <c r="F13" s="41">
        <v>1410.78</v>
      </c>
      <c r="G13" s="42">
        <v>1421.49</v>
      </c>
      <c r="H13" s="42">
        <v>1473.58</v>
      </c>
      <c r="I13" s="42">
        <v>1500.78</v>
      </c>
      <c r="J13" s="42">
        <v>1607.06</v>
      </c>
      <c r="K13" s="42">
        <v>1623.99</v>
      </c>
      <c r="L13" s="42">
        <v>1636.8</v>
      </c>
      <c r="M13" s="42">
        <v>1638.29</v>
      </c>
      <c r="N13" s="42">
        <v>1643.12</v>
      </c>
      <c r="O13" s="42">
        <v>1651.38</v>
      </c>
      <c r="P13" s="42">
        <v>1662.79</v>
      </c>
      <c r="Q13" s="42">
        <v>1671.74</v>
      </c>
      <c r="R13" s="43">
        <v>1676.02</v>
      </c>
    </row>
    <row r="14" spans="1:18" ht="30" customHeight="1" thickBot="1">
      <c r="D14" s="231"/>
      <c r="E14" s="32" t="s">
        <v>69</v>
      </c>
      <c r="F14" s="28">
        <v>1760.08</v>
      </c>
      <c r="G14" s="11">
        <v>1773.44</v>
      </c>
      <c r="H14" s="11">
        <v>1837.63</v>
      </c>
      <c r="I14" s="11">
        <v>1870.23</v>
      </c>
      <c r="J14" s="11">
        <v>2007.71</v>
      </c>
      <c r="K14" s="11">
        <v>2028.8</v>
      </c>
      <c r="L14" s="11">
        <v>2044.82</v>
      </c>
      <c r="M14" s="11">
        <v>2046.54</v>
      </c>
      <c r="N14" s="11">
        <v>2052.65</v>
      </c>
      <c r="O14" s="11">
        <v>2063.23</v>
      </c>
      <c r="P14" s="11">
        <v>2077.4499999999998</v>
      </c>
      <c r="Q14" s="11">
        <v>2088.5700000000002</v>
      </c>
      <c r="R14" s="25">
        <v>2093.75</v>
      </c>
    </row>
    <row r="15" spans="1:18" ht="30" customHeight="1" thickBot="1">
      <c r="D15" s="45" t="s">
        <v>86</v>
      </c>
      <c r="E15" s="32" t="s">
        <v>70</v>
      </c>
      <c r="F15" s="28">
        <v>3185.9</v>
      </c>
      <c r="G15" s="11">
        <v>3209.93</v>
      </c>
      <c r="H15" s="11">
        <v>3365.49</v>
      </c>
      <c r="I15" s="11">
        <v>3398.26</v>
      </c>
      <c r="J15" s="11">
        <v>3596.1</v>
      </c>
      <c r="K15" s="11">
        <v>3575.22</v>
      </c>
      <c r="L15" s="11">
        <v>3416.65</v>
      </c>
      <c r="M15" s="11">
        <v>3316.57</v>
      </c>
      <c r="N15" s="11">
        <v>3689.81</v>
      </c>
      <c r="O15" s="11">
        <v>3401.48</v>
      </c>
      <c r="P15" s="11">
        <v>3603.59</v>
      </c>
      <c r="Q15" s="11">
        <f>+Q8</f>
        <v>3805.44</v>
      </c>
      <c r="R15" s="25">
        <f>+R8</f>
        <v>3648.51</v>
      </c>
    </row>
    <row r="16" spans="1:18" ht="30" customHeight="1" thickBot="1">
      <c r="D16" s="45" t="s">
        <v>87</v>
      </c>
      <c r="E16" s="33" t="s">
        <v>71</v>
      </c>
      <c r="F16" s="29">
        <v>3823.08</v>
      </c>
      <c r="G16" s="26">
        <v>3851.9159999999997</v>
      </c>
      <c r="H16" s="26">
        <v>4038.5879999999997</v>
      </c>
      <c r="I16" s="26">
        <v>4077.9120000000003</v>
      </c>
      <c r="J16" s="26">
        <v>4315.32</v>
      </c>
      <c r="K16" s="26">
        <v>4290.2639999999992</v>
      </c>
      <c r="L16" s="26">
        <v>4099.9799999999996</v>
      </c>
      <c r="M16" s="26">
        <v>3979.884</v>
      </c>
      <c r="N16" s="26">
        <v>4427.7719999999999</v>
      </c>
      <c r="O16" s="26">
        <v>4081.7759999999998</v>
      </c>
      <c r="P16" s="26">
        <v>4324.308</v>
      </c>
      <c r="Q16" s="26">
        <f>+Q15*1.2</f>
        <v>4566.5280000000002</v>
      </c>
      <c r="R16" s="27">
        <f>+R15*1.2</f>
        <v>4378.2120000000004</v>
      </c>
    </row>
    <row r="17" spans="5:17" ht="25.5" customHeight="1">
      <c r="E17" s="249" t="s">
        <v>147</v>
      </c>
      <c r="F17" s="250"/>
      <c r="G17" s="250"/>
      <c r="H17" s="250"/>
      <c r="I17" s="250"/>
      <c r="J17" s="250"/>
      <c r="K17" s="250"/>
      <c r="L17" s="250"/>
      <c r="M17" s="250"/>
      <c r="N17" s="250"/>
      <c r="O17" s="250"/>
      <c r="P17" s="250"/>
      <c r="Q17" s="250"/>
    </row>
    <row r="18" spans="5:17" ht="18.75" customHeight="1">
      <c r="E18" s="235"/>
      <c r="F18" s="235"/>
      <c r="G18" s="235"/>
      <c r="H18" s="235"/>
      <c r="I18" s="235"/>
      <c r="J18" s="235"/>
      <c r="K18" s="235"/>
      <c r="L18" s="235"/>
      <c r="M18" s="235"/>
      <c r="N18" s="235"/>
      <c r="O18" s="235"/>
      <c r="P18" s="235"/>
      <c r="Q18" s="235"/>
    </row>
    <row r="79" ht="32.25" customHeight="1"/>
    <row r="80" ht="32.25" customHeight="1"/>
    <row r="83" ht="30" customHeight="1"/>
    <row r="86" ht="21" customHeight="1"/>
  </sheetData>
  <mergeCells count="6">
    <mergeCell ref="E17:Q18"/>
    <mergeCell ref="A1:C1"/>
    <mergeCell ref="F3:R3"/>
    <mergeCell ref="E10:Q10"/>
    <mergeCell ref="F11:R11"/>
    <mergeCell ref="D13:D1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20">
      <c r="A1" s="228"/>
      <c r="B1" s="228"/>
      <c r="C1" s="228"/>
    </row>
    <row r="3" spans="1:20" ht="26.25" customHeight="1" thickBot="1">
      <c r="F3" s="251" t="s">
        <v>127</v>
      </c>
      <c r="G3" s="246"/>
      <c r="H3" s="246"/>
      <c r="I3" s="246"/>
      <c r="J3" s="246"/>
      <c r="K3" s="246"/>
      <c r="L3" s="246"/>
      <c r="M3" s="246"/>
      <c r="N3" s="246"/>
      <c r="O3" s="246"/>
      <c r="P3" s="246"/>
      <c r="Q3" s="246"/>
      <c r="R3" s="246"/>
      <c r="S3" s="246"/>
      <c r="T3" s="246"/>
    </row>
    <row r="4" spans="1:20" ht="26.25" customHeight="1" thickBot="1">
      <c r="E4" s="56" t="s">
        <v>60</v>
      </c>
      <c r="F4" s="49">
        <v>44805</v>
      </c>
      <c r="G4" s="47">
        <v>44835</v>
      </c>
      <c r="H4" s="47">
        <v>44866</v>
      </c>
      <c r="I4" s="47">
        <v>44896</v>
      </c>
      <c r="J4" s="47">
        <v>44927</v>
      </c>
      <c r="K4" s="47">
        <v>44958</v>
      </c>
      <c r="L4" s="47">
        <v>44986</v>
      </c>
      <c r="M4" s="47">
        <v>45017</v>
      </c>
      <c r="N4" s="47">
        <v>45047</v>
      </c>
      <c r="O4" s="47">
        <v>45078</v>
      </c>
      <c r="P4" s="47">
        <v>45108</v>
      </c>
      <c r="Q4" s="47">
        <v>45139</v>
      </c>
      <c r="R4" s="47">
        <v>45170</v>
      </c>
      <c r="S4" s="47">
        <v>45200</v>
      </c>
      <c r="T4" s="47">
        <v>45231</v>
      </c>
    </row>
    <row r="5" spans="1:20" ht="26.25" customHeight="1">
      <c r="E5" s="44" t="s">
        <v>63</v>
      </c>
      <c r="F5" s="38">
        <v>1033.47</v>
      </c>
      <c r="G5" s="39">
        <v>1061.27</v>
      </c>
      <c r="H5" s="39">
        <v>1119.6099999999999</v>
      </c>
      <c r="I5" s="39">
        <v>1111.69</v>
      </c>
      <c r="J5" s="39">
        <v>1188.81</v>
      </c>
      <c r="K5" s="39">
        <v>1221.5899999999999</v>
      </c>
      <c r="L5" s="39">
        <v>1286.0899999999999</v>
      </c>
      <c r="M5" s="39">
        <v>1292.5999999999999</v>
      </c>
      <c r="N5" s="39">
        <v>1185.42</v>
      </c>
      <c r="O5" s="39">
        <v>1128.21</v>
      </c>
      <c r="P5" s="39">
        <v>1041.54</v>
      </c>
      <c r="Q5" s="39">
        <v>869.82</v>
      </c>
      <c r="R5" s="39">
        <v>1008.82</v>
      </c>
      <c r="S5" s="39">
        <v>1002.24</v>
      </c>
      <c r="T5" s="40">
        <v>1010.34</v>
      </c>
    </row>
    <row r="6" spans="1:20" ht="26.25" customHeight="1">
      <c r="E6" s="32" t="s">
        <v>64</v>
      </c>
      <c r="F6" s="36">
        <v>979.51</v>
      </c>
      <c r="G6" s="30">
        <v>1169.53</v>
      </c>
      <c r="H6" s="30">
        <v>1075.19</v>
      </c>
      <c r="I6" s="30">
        <v>1091.3599999999999</v>
      </c>
      <c r="J6" s="30">
        <v>1170.1500000000001</v>
      </c>
      <c r="K6" s="30">
        <v>1157.08</v>
      </c>
      <c r="L6" s="30">
        <v>1278.3800000000001</v>
      </c>
      <c r="M6" s="30">
        <v>1251.95</v>
      </c>
      <c r="N6" s="30">
        <v>1203.07</v>
      </c>
      <c r="O6" s="30">
        <v>1168.47</v>
      </c>
      <c r="P6" s="30">
        <v>1630.51</v>
      </c>
      <c r="Q6" s="30">
        <v>1525.81</v>
      </c>
      <c r="R6" s="30">
        <v>1578.87</v>
      </c>
      <c r="S6" s="30">
        <v>1779.41</v>
      </c>
      <c r="T6" s="31">
        <v>1615.11</v>
      </c>
    </row>
    <row r="7" spans="1:20" ht="26.25" customHeight="1">
      <c r="E7" s="32" t="s">
        <v>65</v>
      </c>
      <c r="F7" s="36">
        <v>948.67</v>
      </c>
      <c r="G7" s="30">
        <v>953.42</v>
      </c>
      <c r="H7" s="30">
        <v>966.69</v>
      </c>
      <c r="I7" s="30">
        <v>980.8</v>
      </c>
      <c r="J7" s="30">
        <v>979.57</v>
      </c>
      <c r="K7" s="30">
        <v>993.4</v>
      </c>
      <c r="L7" s="30">
        <v>1008.86</v>
      </c>
      <c r="M7" s="30">
        <v>1012.48</v>
      </c>
      <c r="N7" s="30">
        <v>1003.78</v>
      </c>
      <c r="O7" s="30">
        <v>999.96</v>
      </c>
      <c r="P7" s="30">
        <v>990.77</v>
      </c>
      <c r="Q7" s="30">
        <v>986.78</v>
      </c>
      <c r="R7" s="30">
        <v>995.55</v>
      </c>
      <c r="S7" s="30">
        <v>1003.05</v>
      </c>
      <c r="T7" s="31">
        <v>1005.88</v>
      </c>
    </row>
    <row r="8" spans="1:20" ht="26.25" customHeight="1">
      <c r="E8" s="32" t="s">
        <v>66</v>
      </c>
      <c r="F8" s="36">
        <v>2979.32</v>
      </c>
      <c r="G8" s="30">
        <v>3208.12</v>
      </c>
      <c r="H8" s="30">
        <v>3185.9</v>
      </c>
      <c r="I8" s="30">
        <v>3209.93</v>
      </c>
      <c r="J8" s="30">
        <v>3365.49</v>
      </c>
      <c r="K8" s="30">
        <v>3398.26</v>
      </c>
      <c r="L8" s="30">
        <v>3596.1</v>
      </c>
      <c r="M8" s="30">
        <v>3575.22</v>
      </c>
      <c r="N8" s="30">
        <v>3416.65</v>
      </c>
      <c r="O8" s="30">
        <v>3316.57</v>
      </c>
      <c r="P8" s="30">
        <v>3689.81</v>
      </c>
      <c r="Q8" s="30">
        <v>3401.48</v>
      </c>
      <c r="R8" s="30">
        <v>3603.59</v>
      </c>
      <c r="S8" s="30">
        <v>3805.44</v>
      </c>
      <c r="T8" s="31">
        <v>3648.51</v>
      </c>
    </row>
    <row r="9" spans="1:20" ht="26.25" customHeight="1" thickBot="1">
      <c r="E9" s="33" t="s">
        <v>67</v>
      </c>
      <c r="F9" s="37">
        <v>2634.48</v>
      </c>
      <c r="G9" s="34">
        <v>2655.66</v>
      </c>
      <c r="H9" s="34">
        <v>2671.37</v>
      </c>
      <c r="I9" s="34">
        <v>2688.55</v>
      </c>
      <c r="J9" s="34">
        <v>2719.07</v>
      </c>
      <c r="K9" s="34">
        <v>2763.93</v>
      </c>
      <c r="L9" s="34">
        <v>2806.32</v>
      </c>
      <c r="M9" s="34">
        <v>2832.26</v>
      </c>
      <c r="N9" s="34">
        <v>2850.83</v>
      </c>
      <c r="O9" s="34">
        <v>2859.7</v>
      </c>
      <c r="P9" s="34">
        <v>2864.69</v>
      </c>
      <c r="Q9" s="34">
        <v>2875.44</v>
      </c>
      <c r="R9" s="34">
        <v>2891.92</v>
      </c>
      <c r="S9" s="34">
        <v>2903.67</v>
      </c>
      <c r="T9" s="35">
        <v>2907.28</v>
      </c>
    </row>
    <row r="10" spans="1:20" ht="30" customHeight="1">
      <c r="E10" s="247" t="s">
        <v>88</v>
      </c>
      <c r="F10" s="229"/>
      <c r="G10" s="229"/>
      <c r="H10" s="229"/>
      <c r="I10" s="229"/>
      <c r="J10" s="229"/>
      <c r="K10" s="229"/>
      <c r="L10" s="229"/>
      <c r="M10" s="229"/>
      <c r="N10" s="229"/>
      <c r="O10" s="229"/>
      <c r="P10" s="229"/>
      <c r="Q10" s="229"/>
      <c r="R10" s="229"/>
    </row>
    <row r="11" spans="1:20" ht="30" customHeight="1" thickBot="1">
      <c r="F11" s="251" t="s">
        <v>128</v>
      </c>
      <c r="G11" s="246"/>
      <c r="H11" s="246"/>
      <c r="I11" s="246"/>
      <c r="J11" s="246"/>
      <c r="K11" s="246"/>
      <c r="L11" s="246"/>
      <c r="M11" s="246"/>
      <c r="N11" s="246"/>
      <c r="O11" s="246"/>
      <c r="P11" s="246"/>
      <c r="Q11" s="246"/>
      <c r="R11" s="246"/>
      <c r="S11" s="246"/>
      <c r="T11" s="246"/>
    </row>
    <row r="12" spans="1:20" ht="30" customHeight="1" thickBot="1">
      <c r="D12" s="46" t="s">
        <v>84</v>
      </c>
      <c r="E12" s="60" t="s">
        <v>83</v>
      </c>
      <c r="F12" s="49">
        <v>44805</v>
      </c>
      <c r="G12" s="47">
        <v>44835</v>
      </c>
      <c r="H12" s="47">
        <v>44866</v>
      </c>
      <c r="I12" s="47">
        <v>44896</v>
      </c>
      <c r="J12" s="47">
        <v>44927</v>
      </c>
      <c r="K12" s="47">
        <v>44958</v>
      </c>
      <c r="L12" s="47">
        <v>44986</v>
      </c>
      <c r="M12" s="47">
        <v>45017</v>
      </c>
      <c r="N12" s="47">
        <v>45047</v>
      </c>
      <c r="O12" s="47">
        <v>45078</v>
      </c>
      <c r="P12" s="47">
        <v>45108</v>
      </c>
      <c r="Q12" s="47">
        <v>45139</v>
      </c>
      <c r="R12" s="47">
        <v>45170</v>
      </c>
      <c r="S12" s="47">
        <v>45200</v>
      </c>
      <c r="T12" s="48">
        <v>45231</v>
      </c>
    </row>
    <row r="13" spans="1:20" ht="30" customHeight="1">
      <c r="D13" s="230" t="s">
        <v>85</v>
      </c>
      <c r="E13" s="44" t="s">
        <v>68</v>
      </c>
      <c r="F13" s="38">
        <v>1348.44</v>
      </c>
      <c r="G13" s="39">
        <v>1390.28</v>
      </c>
      <c r="H13" s="39">
        <v>1400.42</v>
      </c>
      <c r="I13" s="39">
        <v>1410.99</v>
      </c>
      <c r="J13" s="39">
        <v>1458.78</v>
      </c>
      <c r="K13" s="39">
        <v>1484.64</v>
      </c>
      <c r="L13" s="39">
        <v>1556.75</v>
      </c>
      <c r="M13" s="39">
        <v>1573.28</v>
      </c>
      <c r="N13" s="39">
        <v>1585.35</v>
      </c>
      <c r="O13" s="39">
        <v>1586.86</v>
      </c>
      <c r="P13" s="39">
        <v>1592.9</v>
      </c>
      <c r="Q13" s="39">
        <v>1600.9</v>
      </c>
      <c r="R13" s="39">
        <v>1612.14</v>
      </c>
      <c r="S13" s="39">
        <v>1642.77</v>
      </c>
      <c r="T13" s="40">
        <v>1647.01</v>
      </c>
    </row>
    <row r="14" spans="1:20" ht="30" customHeight="1" thickBot="1">
      <c r="D14" s="231"/>
      <c r="E14" s="32" t="s">
        <v>69</v>
      </c>
      <c r="F14" s="36">
        <v>1696.41</v>
      </c>
      <c r="G14" s="30">
        <v>1750.02</v>
      </c>
      <c r="H14" s="30">
        <v>1762.52</v>
      </c>
      <c r="I14" s="30">
        <v>1776</v>
      </c>
      <c r="J14" s="30">
        <v>1836</v>
      </c>
      <c r="K14" s="30">
        <v>1868.8</v>
      </c>
      <c r="L14" s="30">
        <v>1959.18</v>
      </c>
      <c r="M14" s="30">
        <v>1979.65</v>
      </c>
      <c r="N14" s="30">
        <v>1995.07</v>
      </c>
      <c r="O14" s="30">
        <v>1997.09</v>
      </c>
      <c r="P14" s="30">
        <v>2003.01</v>
      </c>
      <c r="Q14" s="30">
        <v>2012.86</v>
      </c>
      <c r="R14" s="30">
        <v>2027.25</v>
      </c>
      <c r="S14" s="30">
        <v>2064.5300000000002</v>
      </c>
      <c r="T14" s="31">
        <v>2069.85</v>
      </c>
    </row>
    <row r="15" spans="1:20" ht="30" customHeight="1" thickBot="1">
      <c r="D15" s="45" t="s">
        <v>86</v>
      </c>
      <c r="E15" s="32" t="s">
        <v>70</v>
      </c>
      <c r="F15" s="36">
        <v>2979.32</v>
      </c>
      <c r="G15" s="30">
        <v>3208.12</v>
      </c>
      <c r="H15" s="30">
        <v>3185.9</v>
      </c>
      <c r="I15" s="30">
        <v>3209.93</v>
      </c>
      <c r="J15" s="30">
        <v>3365.49</v>
      </c>
      <c r="K15" s="30">
        <v>3398.26</v>
      </c>
      <c r="L15" s="30">
        <v>3596.1</v>
      </c>
      <c r="M15" s="30">
        <v>3575.22</v>
      </c>
      <c r="N15" s="30">
        <v>3416.65</v>
      </c>
      <c r="O15" s="30">
        <v>3316.57</v>
      </c>
      <c r="P15" s="30">
        <v>3689.81</v>
      </c>
      <c r="Q15" s="30">
        <v>3401.48</v>
      </c>
      <c r="R15" s="30">
        <v>3603.59</v>
      </c>
      <c r="S15" s="30">
        <v>3805.44</v>
      </c>
      <c r="T15" s="31">
        <f>+T8</f>
        <v>3648.51</v>
      </c>
    </row>
    <row r="16" spans="1:20" ht="30" customHeight="1" thickBot="1">
      <c r="D16" s="45" t="s">
        <v>87</v>
      </c>
      <c r="E16" s="33" t="s">
        <v>71</v>
      </c>
      <c r="F16" s="29">
        <v>3575.1840000000002</v>
      </c>
      <c r="G16" s="26">
        <v>3849.7439999999997</v>
      </c>
      <c r="H16" s="26">
        <v>3823.08</v>
      </c>
      <c r="I16" s="26">
        <v>3851.9159999999997</v>
      </c>
      <c r="J16" s="26">
        <v>4038.5879999999997</v>
      </c>
      <c r="K16" s="26">
        <v>4077.9120000000003</v>
      </c>
      <c r="L16" s="26">
        <v>4315.32</v>
      </c>
      <c r="M16" s="26">
        <v>4290.2640000000001</v>
      </c>
      <c r="N16" s="26">
        <v>4099.9800000000005</v>
      </c>
      <c r="O16" s="26">
        <v>3979.884</v>
      </c>
      <c r="P16" s="26">
        <v>4427.7719999999999</v>
      </c>
      <c r="Q16" s="26">
        <f>Q15+Q15*0.02</f>
        <v>3469.5095999999999</v>
      </c>
      <c r="R16" s="26">
        <f>R15+R15*0.02</f>
        <v>3675.6618000000003</v>
      </c>
      <c r="S16" s="26">
        <v>4566.5280000000002</v>
      </c>
      <c r="T16" s="27">
        <f>+T15*1.2</f>
        <v>4378.2120000000004</v>
      </c>
    </row>
    <row r="17" spans="5:18" ht="15" customHeight="1">
      <c r="E17" s="238" t="s">
        <v>89</v>
      </c>
      <c r="F17" s="227"/>
      <c r="G17" s="227"/>
      <c r="H17" s="227"/>
      <c r="I17" s="227"/>
      <c r="J17" s="227"/>
      <c r="K17" s="227"/>
      <c r="L17" s="227"/>
      <c r="M17" s="227"/>
      <c r="N17" s="227"/>
      <c r="O17" s="227"/>
      <c r="P17" s="227"/>
      <c r="Q17" s="227"/>
      <c r="R17" s="227"/>
    </row>
    <row r="18" spans="5:18" ht="23.25" customHeight="1">
      <c r="E18" s="227"/>
      <c r="F18" s="227"/>
      <c r="G18" s="227"/>
      <c r="H18" s="227"/>
      <c r="I18" s="227"/>
      <c r="J18" s="227"/>
      <c r="K18" s="227"/>
      <c r="L18" s="227"/>
      <c r="M18" s="227"/>
      <c r="N18" s="227"/>
      <c r="O18" s="227"/>
      <c r="P18" s="227"/>
      <c r="Q18" s="227"/>
      <c r="R18" s="227"/>
    </row>
    <row r="79" ht="32.25" customHeight="1"/>
    <row r="80" ht="32.25" customHeight="1"/>
    <row r="83" ht="30" customHeight="1"/>
    <row r="86" ht="21" customHeight="1"/>
  </sheetData>
  <mergeCells count="6">
    <mergeCell ref="E17:R18"/>
    <mergeCell ref="A1:C1"/>
    <mergeCell ref="F3:T3"/>
    <mergeCell ref="E10:R10"/>
    <mergeCell ref="F11:T11"/>
    <mergeCell ref="D13:D14"/>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16384" width="11.42578125" style="2"/>
  </cols>
  <sheetData>
    <row r="1" spans="1:18">
      <c r="A1" s="228"/>
      <c r="B1" s="228"/>
      <c r="C1" s="228"/>
    </row>
    <row r="2" spans="1:18" ht="15.75" thickBot="1"/>
    <row r="3" spans="1:18" ht="26.25" customHeight="1" thickBot="1">
      <c r="F3" s="261" t="s">
        <v>133</v>
      </c>
      <c r="G3" s="262"/>
      <c r="H3" s="262"/>
      <c r="I3" s="262"/>
      <c r="J3" s="262"/>
      <c r="K3" s="262"/>
      <c r="L3" s="262"/>
      <c r="M3" s="262"/>
      <c r="N3" s="262"/>
      <c r="O3" s="262"/>
      <c r="P3" s="262"/>
      <c r="Q3" s="262"/>
      <c r="R3" s="263"/>
    </row>
    <row r="4" spans="1:18" ht="26.25" customHeight="1" thickBot="1">
      <c r="E4" s="61" t="s">
        <v>60</v>
      </c>
      <c r="F4" s="47">
        <v>44866</v>
      </c>
      <c r="G4" s="47">
        <v>44896</v>
      </c>
      <c r="H4" s="47">
        <v>44927</v>
      </c>
      <c r="I4" s="47">
        <v>44958</v>
      </c>
      <c r="J4" s="47">
        <v>44986</v>
      </c>
      <c r="K4" s="47">
        <v>45017</v>
      </c>
      <c r="L4" s="47">
        <v>45047</v>
      </c>
      <c r="M4" s="47">
        <v>45078</v>
      </c>
      <c r="N4" s="47">
        <v>45108</v>
      </c>
      <c r="O4" s="47">
        <v>45139</v>
      </c>
      <c r="P4" s="47">
        <v>45170</v>
      </c>
      <c r="Q4" s="47">
        <v>45200</v>
      </c>
      <c r="R4" s="48">
        <v>45231</v>
      </c>
    </row>
    <row r="5" spans="1:18" ht="26.25" customHeight="1">
      <c r="E5" s="62" t="s">
        <v>63</v>
      </c>
      <c r="F5" s="41">
        <v>1306.98</v>
      </c>
      <c r="G5" s="42">
        <v>1280.49</v>
      </c>
      <c r="H5" s="42">
        <v>1442</v>
      </c>
      <c r="I5" s="42">
        <v>1399.3417400000001</v>
      </c>
      <c r="J5" s="42">
        <v>1480.39</v>
      </c>
      <c r="K5" s="42">
        <v>1480.39</v>
      </c>
      <c r="L5" s="42">
        <v>1446.34653</v>
      </c>
      <c r="M5" s="42">
        <v>1503.75</v>
      </c>
      <c r="N5" s="42">
        <v>1167.84988</v>
      </c>
      <c r="O5" s="42">
        <v>1204.53334</v>
      </c>
      <c r="P5" s="42">
        <v>1303.57105</v>
      </c>
      <c r="Q5" s="42">
        <v>1266.8278600000001</v>
      </c>
      <c r="R5" s="43">
        <v>1266.8278600000001</v>
      </c>
    </row>
    <row r="6" spans="1:18" ht="26.25" customHeight="1">
      <c r="E6" s="32" t="s">
        <v>64</v>
      </c>
      <c r="F6" s="28">
        <v>510.84</v>
      </c>
      <c r="G6" s="11">
        <v>513.98</v>
      </c>
      <c r="H6" s="11">
        <v>479.72</v>
      </c>
      <c r="I6" s="11">
        <v>568.80488000000003</v>
      </c>
      <c r="J6" s="11">
        <v>652.25</v>
      </c>
      <c r="K6" s="11">
        <v>652.25</v>
      </c>
      <c r="L6" s="11">
        <v>595.78170999999998</v>
      </c>
      <c r="M6" s="11">
        <v>546.73099999999999</v>
      </c>
      <c r="N6" s="11">
        <v>576.06700000000001</v>
      </c>
      <c r="O6" s="11">
        <v>705.12288000000001</v>
      </c>
      <c r="P6" s="11">
        <v>598.27484000000004</v>
      </c>
      <c r="Q6" s="11">
        <v>616.19722000000002</v>
      </c>
      <c r="R6" s="25">
        <v>616.19722000000002</v>
      </c>
    </row>
    <row r="7" spans="1:18" ht="26.25" customHeight="1">
      <c r="E7" s="32" t="s">
        <v>65</v>
      </c>
      <c r="F7" s="28">
        <v>396.6</v>
      </c>
      <c r="G7" s="11">
        <v>396.6</v>
      </c>
      <c r="H7" s="11">
        <v>448.63</v>
      </c>
      <c r="I7" s="11">
        <v>448.63537000000002</v>
      </c>
      <c r="J7" s="11">
        <v>448.63537000000002</v>
      </c>
      <c r="K7" s="11">
        <v>448.63537000000002</v>
      </c>
      <c r="L7" s="11">
        <v>448.63537000000002</v>
      </c>
      <c r="M7" s="11">
        <v>448.63499999999999</v>
      </c>
      <c r="N7" s="11">
        <v>448.63537000000002</v>
      </c>
      <c r="O7" s="11">
        <v>448.63537000000002</v>
      </c>
      <c r="P7" s="11">
        <v>448.63537000000002</v>
      </c>
      <c r="Q7" s="11">
        <v>448.63537000000002</v>
      </c>
      <c r="R7" s="25">
        <v>448.63537000000002</v>
      </c>
    </row>
    <row r="8" spans="1:18" ht="26.25" customHeight="1">
      <c r="E8" s="32" t="s">
        <v>66</v>
      </c>
      <c r="F8" s="28">
        <v>2318.8000000000002</v>
      </c>
      <c r="G8" s="11">
        <v>2297.1799999999998</v>
      </c>
      <c r="H8" s="11">
        <v>2485</v>
      </c>
      <c r="I8" s="11">
        <v>2531</v>
      </c>
      <c r="J8" s="11">
        <v>2701.57</v>
      </c>
      <c r="K8" s="11">
        <v>2701.57</v>
      </c>
      <c r="L8" s="11">
        <v>2603.83</v>
      </c>
      <c r="M8" s="11">
        <v>2610.15</v>
      </c>
      <c r="N8" s="11">
        <v>2281.7531100000001</v>
      </c>
      <c r="O8" s="11">
        <v>2451.1163000000001</v>
      </c>
      <c r="P8" s="11">
        <v>2447.7030800000002</v>
      </c>
      <c r="Q8" s="11">
        <v>2427.1743000000001</v>
      </c>
      <c r="R8" s="25">
        <v>2427.1743000000001</v>
      </c>
    </row>
    <row r="9" spans="1:18" ht="26.25" customHeight="1" thickBot="1">
      <c r="E9" s="33" t="s">
        <v>67</v>
      </c>
      <c r="F9" s="29">
        <v>3562.02</v>
      </c>
      <c r="G9" s="26">
        <v>3584.93</v>
      </c>
      <c r="H9" s="26">
        <v>3625.62</v>
      </c>
      <c r="I9" s="26">
        <v>3685.4430600000001</v>
      </c>
      <c r="J9" s="26">
        <v>3741.96</v>
      </c>
      <c r="K9" s="26">
        <v>3741.96</v>
      </c>
      <c r="L9" s="26">
        <v>3801.3080300000001</v>
      </c>
      <c r="M9" s="26">
        <v>3813.14</v>
      </c>
      <c r="N9" s="26">
        <v>3819.79243</v>
      </c>
      <c r="O9" s="26">
        <v>3834.1241500000001</v>
      </c>
      <c r="P9" s="26">
        <v>3856.1040600000001</v>
      </c>
      <c r="Q9" s="26">
        <v>3871.7649500000002</v>
      </c>
      <c r="R9" s="27">
        <v>3871.7649500000002</v>
      </c>
    </row>
    <row r="10" spans="1:18" ht="30" customHeight="1" thickBot="1">
      <c r="E10" s="247" t="s">
        <v>88</v>
      </c>
      <c r="F10" s="244"/>
      <c r="G10" s="244"/>
      <c r="H10" s="244"/>
      <c r="I10" s="244"/>
      <c r="J10" s="244"/>
      <c r="K10" s="244"/>
      <c r="L10" s="244"/>
      <c r="M10" s="244"/>
      <c r="N10" s="244"/>
      <c r="O10" s="244"/>
      <c r="P10" s="244"/>
      <c r="Q10" s="244"/>
    </row>
    <row r="11" spans="1:18" ht="30" customHeight="1" thickBot="1">
      <c r="F11" s="232" t="s">
        <v>107</v>
      </c>
      <c r="G11" s="233"/>
      <c r="H11" s="233"/>
      <c r="I11" s="233"/>
      <c r="J11" s="233"/>
      <c r="K11" s="233"/>
      <c r="L11" s="233"/>
      <c r="M11" s="233"/>
      <c r="N11" s="233"/>
      <c r="O11" s="233"/>
      <c r="P11" s="233"/>
      <c r="Q11" s="233"/>
      <c r="R11" s="234"/>
    </row>
    <row r="12" spans="1:18" ht="30" customHeight="1" thickBot="1">
      <c r="D12" s="46" t="s">
        <v>84</v>
      </c>
      <c r="E12" s="65"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18" ht="30" customHeight="1">
      <c r="D13" s="236" t="s">
        <v>85</v>
      </c>
      <c r="E13" s="62" t="s">
        <v>68</v>
      </c>
      <c r="F13" s="41">
        <v>1048.08</v>
      </c>
      <c r="G13" s="42">
        <v>1056.1400000000001</v>
      </c>
      <c r="H13" s="42">
        <v>1116.5999999999999</v>
      </c>
      <c r="I13" s="42">
        <v>1143.48</v>
      </c>
      <c r="J13" s="42">
        <v>1211.6600000000001</v>
      </c>
      <c r="K13" s="42">
        <v>1211.6600000000001</v>
      </c>
      <c r="L13" s="42">
        <v>1233.96</v>
      </c>
      <c r="M13" s="42">
        <v>1239.3499999999999</v>
      </c>
      <c r="N13" s="42">
        <v>1243.07</v>
      </c>
      <c r="O13" s="42">
        <v>1249.3</v>
      </c>
      <c r="P13" s="42">
        <v>1258.03</v>
      </c>
      <c r="Q13" s="42">
        <v>1264.72</v>
      </c>
      <c r="R13" s="43">
        <v>1264.72</v>
      </c>
    </row>
    <row r="14" spans="1:18" ht="30" customHeight="1" thickBot="1">
      <c r="D14" s="237"/>
      <c r="E14" s="32" t="s">
        <v>69</v>
      </c>
      <c r="F14" s="28">
        <v>1315.96</v>
      </c>
      <c r="G14" s="11">
        <v>1326.08</v>
      </c>
      <c r="H14" s="11">
        <v>1402.33</v>
      </c>
      <c r="I14" s="11">
        <v>1435.53</v>
      </c>
      <c r="J14" s="11">
        <v>1522.37</v>
      </c>
      <c r="K14" s="11">
        <v>1522.37</v>
      </c>
      <c r="L14" s="11">
        <v>1550.39</v>
      </c>
      <c r="M14" s="11">
        <v>1557.16</v>
      </c>
      <c r="N14" s="11">
        <v>1561.83</v>
      </c>
      <c r="O14" s="11">
        <v>1569.65</v>
      </c>
      <c r="P14" s="11">
        <v>1580.63</v>
      </c>
      <c r="Q14" s="11">
        <v>1589.03</v>
      </c>
      <c r="R14" s="25">
        <v>1589.03</v>
      </c>
    </row>
    <row r="15" spans="1:18" ht="30" customHeight="1" thickBot="1">
      <c r="D15" s="63" t="s">
        <v>86</v>
      </c>
      <c r="E15" s="32" t="s">
        <v>70</v>
      </c>
      <c r="F15" s="28">
        <v>2318.8000000000002</v>
      </c>
      <c r="G15" s="11">
        <v>2297.1799999999998</v>
      </c>
      <c r="H15" s="11">
        <v>2485</v>
      </c>
      <c r="I15" s="11">
        <v>2531</v>
      </c>
      <c r="J15" s="11">
        <v>2701.57</v>
      </c>
      <c r="K15" s="11">
        <v>2701.57</v>
      </c>
      <c r="L15" s="11">
        <v>2603.83</v>
      </c>
      <c r="M15" s="11">
        <v>2610.15</v>
      </c>
      <c r="N15" s="11">
        <v>2281.7531100000001</v>
      </c>
      <c r="O15" s="11">
        <v>2451.1163000000001</v>
      </c>
      <c r="P15" s="11">
        <v>2447.7030800000002</v>
      </c>
      <c r="Q15" s="11">
        <f>+Q8</f>
        <v>2427.1743000000001</v>
      </c>
      <c r="R15" s="25">
        <f>+R8</f>
        <v>2427.1743000000001</v>
      </c>
    </row>
    <row r="16" spans="1:18" ht="30" customHeight="1" thickBot="1">
      <c r="D16" s="63" t="s">
        <v>87</v>
      </c>
      <c r="E16" s="33" t="s">
        <v>71</v>
      </c>
      <c r="F16" s="29">
        <v>2782.56</v>
      </c>
      <c r="G16" s="26">
        <v>2756.6159999999995</v>
      </c>
      <c r="H16" s="26">
        <v>2982</v>
      </c>
      <c r="I16" s="26">
        <v>3037.2</v>
      </c>
      <c r="J16" s="26">
        <v>3241.884</v>
      </c>
      <c r="K16" s="26">
        <v>3241.884</v>
      </c>
      <c r="L16" s="26">
        <v>3124.596</v>
      </c>
      <c r="M16" s="26">
        <v>3132.18</v>
      </c>
      <c r="N16" s="26">
        <v>2738.103732</v>
      </c>
      <c r="O16" s="26">
        <v>2941.3395599999999</v>
      </c>
      <c r="P16" s="26">
        <v>2937.243696</v>
      </c>
      <c r="Q16" s="26">
        <f>+Q15*1.2</f>
        <v>2912.60916</v>
      </c>
      <c r="R16" s="27">
        <f>+R15*1.2</f>
        <v>2912.60916</v>
      </c>
    </row>
    <row r="17" spans="5:17" ht="19.5" customHeight="1">
      <c r="E17" s="247" t="s">
        <v>88</v>
      </c>
      <c r="F17" s="244"/>
      <c r="G17" s="244"/>
      <c r="H17" s="244"/>
      <c r="I17" s="244"/>
      <c r="J17" s="244"/>
      <c r="K17" s="244"/>
      <c r="L17" s="244"/>
      <c r="M17" s="244"/>
      <c r="N17" s="244"/>
      <c r="O17" s="244"/>
      <c r="P17" s="244"/>
      <c r="Q17" s="244"/>
    </row>
    <row r="18" spans="5:17" ht="18.600000000000001" customHeight="1">
      <c r="E18" s="235" t="s">
        <v>97</v>
      </c>
      <c r="F18" s="235"/>
      <c r="G18" s="235"/>
      <c r="H18" s="235"/>
      <c r="I18" s="235"/>
      <c r="J18" s="235"/>
      <c r="K18" s="235"/>
      <c r="L18" s="235"/>
      <c r="M18" s="235"/>
      <c r="N18" s="235"/>
      <c r="O18" s="235"/>
      <c r="P18" s="235"/>
      <c r="Q18" s="235"/>
    </row>
    <row r="19" spans="5:17">
      <c r="E19" s="235"/>
      <c r="F19" s="235"/>
      <c r="G19" s="235"/>
      <c r="H19" s="235"/>
      <c r="I19" s="235"/>
      <c r="J19" s="235"/>
      <c r="K19" s="235"/>
      <c r="L19" s="235"/>
      <c r="M19" s="235"/>
      <c r="N19" s="235"/>
      <c r="O19" s="235"/>
      <c r="P19" s="235"/>
      <c r="Q19" s="235"/>
    </row>
    <row r="80" ht="32.25" customHeight="1"/>
    <row r="81" ht="32.25" customHeight="1"/>
    <row r="84" ht="30" customHeight="1"/>
    <row r="87" ht="21" customHeight="1"/>
  </sheetData>
  <mergeCells count="7">
    <mergeCell ref="E18:Q19"/>
    <mergeCell ref="A1:C1"/>
    <mergeCell ref="F3:R3"/>
    <mergeCell ref="E10:Q10"/>
    <mergeCell ref="F11:R11"/>
    <mergeCell ref="D13:D14"/>
    <mergeCell ref="E17:Q1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10" width="11.42578125" style="2"/>
    <col min="11" max="11" width="11.140625" style="2" customWidth="1"/>
    <col min="12" max="12" width="10.85546875" style="2" customWidth="1"/>
    <col min="13" max="16384" width="11.42578125" style="2"/>
  </cols>
  <sheetData>
    <row r="1" spans="1:18">
      <c r="A1" s="228"/>
      <c r="B1" s="228"/>
      <c r="C1" s="228"/>
    </row>
    <row r="2" spans="1:18" ht="3.6" customHeight="1" thickBot="1"/>
    <row r="3" spans="1:18" ht="37.15" customHeight="1" thickBot="1">
      <c r="F3" s="261" t="s">
        <v>135</v>
      </c>
      <c r="G3" s="262"/>
      <c r="H3" s="262"/>
      <c r="I3" s="262"/>
      <c r="J3" s="262"/>
      <c r="K3" s="262"/>
      <c r="L3" s="262"/>
      <c r="M3" s="262"/>
      <c r="N3" s="262"/>
      <c r="O3" s="262"/>
      <c r="P3" s="262"/>
      <c r="Q3" s="262"/>
      <c r="R3" s="263"/>
    </row>
    <row r="4" spans="1:18" ht="26.25" customHeight="1" thickBot="1">
      <c r="E4" s="56" t="s">
        <v>60</v>
      </c>
      <c r="F4" s="47">
        <v>44866</v>
      </c>
      <c r="G4" s="47">
        <v>44896</v>
      </c>
      <c r="H4" s="47">
        <v>44927</v>
      </c>
      <c r="I4" s="47">
        <v>44958</v>
      </c>
      <c r="J4" s="47">
        <v>44986</v>
      </c>
      <c r="K4" s="47">
        <v>45017</v>
      </c>
      <c r="L4" s="47">
        <v>45047</v>
      </c>
      <c r="M4" s="47">
        <v>45078</v>
      </c>
      <c r="N4" s="47">
        <v>45108</v>
      </c>
      <c r="O4" s="47">
        <v>45139</v>
      </c>
      <c r="P4" s="47">
        <v>45170</v>
      </c>
      <c r="Q4" s="47">
        <v>45200</v>
      </c>
      <c r="R4" s="47">
        <v>45231</v>
      </c>
    </row>
    <row r="5" spans="1:18" ht="26.25" customHeight="1">
      <c r="E5" s="44" t="s">
        <v>63</v>
      </c>
      <c r="F5" s="41">
        <v>1212</v>
      </c>
      <c r="G5" s="42">
        <v>1212</v>
      </c>
      <c r="H5" s="42">
        <v>1348</v>
      </c>
      <c r="I5" s="42">
        <v>1307.53</v>
      </c>
      <c r="J5" s="42">
        <v>1281.0999999999999</v>
      </c>
      <c r="K5" s="42">
        <v>1264.6300000000001</v>
      </c>
      <c r="L5" s="42">
        <v>1325.54</v>
      </c>
      <c r="M5" s="42">
        <v>1332.29</v>
      </c>
      <c r="N5" s="42">
        <v>1213.8800000000001</v>
      </c>
      <c r="O5" s="42">
        <v>1144.92</v>
      </c>
      <c r="P5" s="42">
        <v>1176</v>
      </c>
      <c r="Q5" s="42">
        <v>1213</v>
      </c>
      <c r="R5" s="43">
        <v>1251.77</v>
      </c>
    </row>
    <row r="6" spans="1:18" ht="26.25" customHeight="1">
      <c r="E6" s="32" t="s">
        <v>64</v>
      </c>
      <c r="F6" s="28">
        <v>352</v>
      </c>
      <c r="G6" s="11">
        <v>352</v>
      </c>
      <c r="H6" s="11">
        <v>310.95</v>
      </c>
      <c r="I6" s="11">
        <v>371.84</v>
      </c>
      <c r="J6" s="11">
        <v>351.77</v>
      </c>
      <c r="K6" s="11">
        <v>356.99</v>
      </c>
      <c r="L6" s="11">
        <v>372.19</v>
      </c>
      <c r="M6" s="11">
        <v>385.86</v>
      </c>
      <c r="N6" s="11">
        <v>358.06</v>
      </c>
      <c r="O6" s="11">
        <v>359.17</v>
      </c>
      <c r="P6" s="11">
        <v>372</v>
      </c>
      <c r="Q6" s="11">
        <v>385</v>
      </c>
      <c r="R6" s="25">
        <v>397.64</v>
      </c>
    </row>
    <row r="7" spans="1:18" ht="26.25" customHeight="1">
      <c r="E7" s="32" t="s">
        <v>65</v>
      </c>
      <c r="F7" s="28">
        <v>858</v>
      </c>
      <c r="G7" s="11">
        <v>858</v>
      </c>
      <c r="H7" s="11">
        <v>871</v>
      </c>
      <c r="I7" s="11">
        <v>885</v>
      </c>
      <c r="J7" s="11">
        <v>901</v>
      </c>
      <c r="K7" s="11">
        <v>902</v>
      </c>
      <c r="L7" s="11">
        <v>900</v>
      </c>
      <c r="M7" s="11">
        <v>897</v>
      </c>
      <c r="N7" s="11">
        <v>893</v>
      </c>
      <c r="O7" s="11">
        <v>890</v>
      </c>
      <c r="P7" s="11">
        <v>899</v>
      </c>
      <c r="Q7" s="11">
        <v>907</v>
      </c>
      <c r="R7" s="25">
        <v>907</v>
      </c>
    </row>
    <row r="8" spans="1:18" ht="26.25" customHeight="1">
      <c r="E8" s="32" t="s">
        <v>66</v>
      </c>
      <c r="F8" s="28">
        <v>2461.9699999999998</v>
      </c>
      <c r="G8" s="11">
        <v>2461.9699999999998</v>
      </c>
      <c r="H8" s="11">
        <v>2586.67</v>
      </c>
      <c r="I8" s="11">
        <v>2623.2</v>
      </c>
      <c r="J8" s="11">
        <v>2590.7399999999998</v>
      </c>
      <c r="K8" s="11">
        <v>2580.0500000000002</v>
      </c>
      <c r="L8" s="11">
        <v>2656.89</v>
      </c>
      <c r="M8" s="11">
        <v>2673.91</v>
      </c>
      <c r="N8" s="11">
        <v>2506.8000000000002</v>
      </c>
      <c r="O8" s="11">
        <v>2436.6</v>
      </c>
      <c r="P8" s="11">
        <v>2481.1</v>
      </c>
      <c r="Q8" s="11">
        <v>2546.63</v>
      </c>
      <c r="R8" s="25">
        <v>2601.21</v>
      </c>
    </row>
    <row r="9" spans="1:18" ht="26.25" customHeight="1" thickBot="1">
      <c r="E9" s="33" t="s">
        <v>67</v>
      </c>
      <c r="F9" s="29">
        <v>2875</v>
      </c>
      <c r="G9" s="26">
        <v>2875</v>
      </c>
      <c r="H9" s="26">
        <v>2926.32</v>
      </c>
      <c r="I9" s="26">
        <v>2974.61</v>
      </c>
      <c r="J9" s="26">
        <v>3020.23</v>
      </c>
      <c r="K9" s="26">
        <v>3048.14</v>
      </c>
      <c r="L9" s="26">
        <v>3068.13</v>
      </c>
      <c r="M9" s="26">
        <v>3077.68</v>
      </c>
      <c r="N9" s="26">
        <v>3083.05</v>
      </c>
      <c r="O9" s="26">
        <v>3094.62</v>
      </c>
      <c r="P9" s="26">
        <v>3112</v>
      </c>
      <c r="Q9" s="26">
        <v>3125</v>
      </c>
      <c r="R9" s="27">
        <v>3128.89</v>
      </c>
    </row>
    <row r="10" spans="1:18" ht="30" customHeight="1" thickBot="1">
      <c r="K10" s="118" t="s">
        <v>88</v>
      </c>
    </row>
    <row r="11" spans="1:18" ht="30" customHeight="1" thickBot="1">
      <c r="F11" s="232" t="s">
        <v>108</v>
      </c>
      <c r="G11" s="233"/>
      <c r="H11" s="233"/>
      <c r="I11" s="233"/>
      <c r="J11" s="233"/>
      <c r="K11" s="233"/>
      <c r="L11" s="233"/>
      <c r="M11" s="233"/>
      <c r="N11" s="233"/>
      <c r="O11" s="233"/>
      <c r="P11" s="233"/>
      <c r="Q11" s="233"/>
      <c r="R11" s="234"/>
    </row>
    <row r="12" spans="1:18" ht="30" customHeight="1" thickBot="1">
      <c r="D12" s="46" t="s">
        <v>84</v>
      </c>
      <c r="E12" s="65" t="s">
        <v>83</v>
      </c>
      <c r="F12" s="47">
        <v>44866</v>
      </c>
      <c r="G12" s="47">
        <v>44896</v>
      </c>
      <c r="H12" s="47">
        <v>44927</v>
      </c>
      <c r="I12" s="47">
        <v>44958</v>
      </c>
      <c r="J12" s="47">
        <v>44986</v>
      </c>
      <c r="K12" s="47">
        <v>45017</v>
      </c>
      <c r="L12" s="47">
        <v>45047</v>
      </c>
      <c r="M12" s="47">
        <v>45078</v>
      </c>
      <c r="N12" s="47">
        <v>45108</v>
      </c>
      <c r="O12" s="47">
        <v>45139</v>
      </c>
      <c r="P12" s="47">
        <v>45170</v>
      </c>
      <c r="Q12" s="47">
        <v>45200</v>
      </c>
      <c r="R12" s="47">
        <v>45231</v>
      </c>
    </row>
    <row r="13" spans="1:18" ht="30" customHeight="1">
      <c r="D13" s="230" t="s">
        <v>85</v>
      </c>
      <c r="E13" s="62" t="s">
        <v>68</v>
      </c>
      <c r="F13" s="41">
        <v>1077.8</v>
      </c>
      <c r="G13" s="42">
        <v>1077.8</v>
      </c>
      <c r="H13" s="119">
        <v>0</v>
      </c>
      <c r="I13" s="119">
        <v>0</v>
      </c>
      <c r="J13" s="119">
        <v>0</v>
      </c>
      <c r="K13" s="119">
        <v>0</v>
      </c>
      <c r="L13" s="119">
        <v>0</v>
      </c>
      <c r="M13" s="42">
        <v>1169.58</v>
      </c>
      <c r="N13" s="42">
        <v>1106</v>
      </c>
      <c r="O13" s="42">
        <v>1077.22</v>
      </c>
      <c r="P13" s="42">
        <v>1096.44</v>
      </c>
      <c r="Q13" s="42">
        <v>1125.72</v>
      </c>
      <c r="R13" s="43">
        <v>1142.78</v>
      </c>
    </row>
    <row r="14" spans="1:18" ht="30" customHeight="1" thickBot="1">
      <c r="D14" s="231"/>
      <c r="E14" s="32" t="s">
        <v>69</v>
      </c>
      <c r="F14" s="28">
        <v>1346.96</v>
      </c>
      <c r="G14" s="11">
        <v>1346.96</v>
      </c>
      <c r="H14" s="117">
        <v>0</v>
      </c>
      <c r="I14" s="117">
        <v>0</v>
      </c>
      <c r="J14" s="117">
        <v>0</v>
      </c>
      <c r="K14" s="117">
        <v>0</v>
      </c>
      <c r="L14" s="117">
        <v>0</v>
      </c>
      <c r="M14" s="11">
        <v>1461.63</v>
      </c>
      <c r="N14" s="11">
        <v>1382.28</v>
      </c>
      <c r="O14" s="11">
        <v>1345.91</v>
      </c>
      <c r="P14" s="11">
        <v>1370.32</v>
      </c>
      <c r="Q14" s="11">
        <v>1407.25</v>
      </c>
      <c r="R14" s="25">
        <v>1427.17</v>
      </c>
    </row>
    <row r="15" spans="1:18" ht="30" customHeight="1" thickBot="1">
      <c r="D15" s="45" t="s">
        <v>86</v>
      </c>
      <c r="E15" s="32" t="s">
        <v>70</v>
      </c>
      <c r="F15" s="28">
        <f>+F8</f>
        <v>2461.9699999999998</v>
      </c>
      <c r="G15" s="11">
        <v>2461.9699999999998</v>
      </c>
      <c r="H15" s="11">
        <v>2586.67</v>
      </c>
      <c r="I15" s="11">
        <v>2623.2</v>
      </c>
      <c r="J15" s="11">
        <v>2590.7399999999998</v>
      </c>
      <c r="K15" s="11">
        <v>2580.0500000000002</v>
      </c>
      <c r="L15" s="11">
        <v>2656.89</v>
      </c>
      <c r="M15" s="11">
        <v>2673.91</v>
      </c>
      <c r="N15" s="11">
        <v>2506.8000000000002</v>
      </c>
      <c r="O15" s="11">
        <v>2436.6</v>
      </c>
      <c r="P15" s="11">
        <f>+P8</f>
        <v>2481.1</v>
      </c>
      <c r="Q15" s="11">
        <f>+Q8</f>
        <v>2546.63</v>
      </c>
      <c r="R15" s="25">
        <f>+R8</f>
        <v>2601.21</v>
      </c>
    </row>
    <row r="16" spans="1:18" ht="30" customHeight="1" thickBot="1">
      <c r="D16" s="45" t="s">
        <v>87</v>
      </c>
      <c r="E16" s="33" t="s">
        <v>71</v>
      </c>
      <c r="F16" s="29">
        <v>2954.3639999999996</v>
      </c>
      <c r="G16" s="26">
        <v>2461.9699999999998</v>
      </c>
      <c r="H16" s="26">
        <v>3104.0039999999999</v>
      </c>
      <c r="I16" s="26">
        <v>3147.8399999999997</v>
      </c>
      <c r="J16" s="26">
        <f t="shared" ref="J16:O16" si="0">+J15*1.2</f>
        <v>3108.8879999999995</v>
      </c>
      <c r="K16" s="26">
        <f t="shared" si="0"/>
        <v>3096.06</v>
      </c>
      <c r="L16" s="26">
        <f t="shared" si="0"/>
        <v>3188.2679999999996</v>
      </c>
      <c r="M16" s="26">
        <f t="shared" si="0"/>
        <v>3208.6919999999996</v>
      </c>
      <c r="N16" s="26">
        <f t="shared" si="0"/>
        <v>3008.1600000000003</v>
      </c>
      <c r="O16" s="26">
        <f t="shared" si="0"/>
        <v>2923.9199999999996</v>
      </c>
      <c r="P16" s="26">
        <f>+P15*1.2</f>
        <v>2977.3199999999997</v>
      </c>
      <c r="Q16" s="26">
        <f>+Q15*1.2</f>
        <v>3055.9560000000001</v>
      </c>
      <c r="R16" s="27">
        <f>+R15*1.2</f>
        <v>3121.4519999999998</v>
      </c>
    </row>
    <row r="17" spans="5:17" ht="30" customHeight="1">
      <c r="K17" s="118" t="s">
        <v>88</v>
      </c>
    </row>
    <row r="18" spans="5:17" ht="24" customHeight="1">
      <c r="E18" s="235" t="s">
        <v>148</v>
      </c>
      <c r="F18" s="235"/>
      <c r="G18" s="235"/>
      <c r="H18" s="235"/>
      <c r="I18" s="235"/>
      <c r="J18" s="235"/>
      <c r="K18" s="235"/>
      <c r="L18" s="235"/>
      <c r="M18" s="235"/>
      <c r="N18" s="235"/>
      <c r="O18" s="235"/>
      <c r="P18" s="235"/>
      <c r="Q18" s="235"/>
    </row>
    <row r="19" spans="5:17">
      <c r="E19" s="235"/>
      <c r="F19" s="235"/>
      <c r="G19" s="235"/>
      <c r="H19" s="235"/>
      <c r="I19" s="235"/>
      <c r="J19" s="235"/>
      <c r="K19" s="235"/>
      <c r="L19" s="235"/>
      <c r="M19" s="235"/>
      <c r="N19" s="235"/>
      <c r="O19" s="235"/>
      <c r="P19" s="235"/>
      <c r="Q19" s="235"/>
    </row>
    <row r="80" ht="32.25" customHeight="1"/>
    <row r="81" ht="32.25" customHeight="1"/>
    <row r="84" ht="30" customHeight="1"/>
    <row r="87" ht="21" customHeight="1"/>
  </sheetData>
  <mergeCells count="5">
    <mergeCell ref="A1:C1"/>
    <mergeCell ref="F3:R3"/>
    <mergeCell ref="F11:R11"/>
    <mergeCell ref="D13:D14"/>
    <mergeCell ref="E18:Q19"/>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zoomScale="70" zoomScaleNormal="70"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22">
      <c r="A1" s="228"/>
      <c r="B1" s="228"/>
      <c r="C1" s="228"/>
    </row>
    <row r="2" spans="1:22" ht="15.75" thickBot="1"/>
    <row r="3" spans="1:22" ht="26.25" customHeight="1" thickBot="1">
      <c r="F3" s="264" t="s">
        <v>153</v>
      </c>
      <c r="G3" s="264"/>
      <c r="H3" s="264"/>
      <c r="I3" s="264"/>
      <c r="J3" s="264"/>
      <c r="K3" s="264"/>
      <c r="L3" s="264"/>
      <c r="M3" s="264"/>
      <c r="N3" s="264"/>
      <c r="O3" s="264"/>
      <c r="P3" s="264"/>
      <c r="Q3" s="264"/>
      <c r="R3" s="265"/>
    </row>
    <row r="4" spans="1:22"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9">
        <v>45231</v>
      </c>
    </row>
    <row r="5" spans="1:22" ht="26.25" customHeight="1">
      <c r="E5" s="67" t="s">
        <v>63</v>
      </c>
      <c r="F5" s="42">
        <v>1084.79</v>
      </c>
      <c r="G5" s="42">
        <v>1167.54</v>
      </c>
      <c r="H5" s="42">
        <v>1311.57</v>
      </c>
      <c r="I5" s="42">
        <v>1293.5899999999999</v>
      </c>
      <c r="J5" s="42">
        <v>1346.83</v>
      </c>
      <c r="K5" s="42">
        <v>1311.89</v>
      </c>
      <c r="L5" s="42">
        <v>1354.14</v>
      </c>
      <c r="M5" s="42">
        <v>1266.52</v>
      </c>
      <c r="N5" s="42">
        <v>1173.9100000000001</v>
      </c>
      <c r="O5" s="115">
        <v>1113.3800000000001</v>
      </c>
      <c r="P5" s="115">
        <v>1110.42</v>
      </c>
      <c r="Q5" s="115">
        <v>1112.24</v>
      </c>
      <c r="R5" s="116">
        <v>1127.7</v>
      </c>
    </row>
    <row r="6" spans="1:22" ht="26.25" customHeight="1">
      <c r="E6" s="68" t="s">
        <v>64</v>
      </c>
      <c r="F6" s="11">
        <v>2006.14</v>
      </c>
      <c r="G6" s="11">
        <v>2150.64</v>
      </c>
      <c r="H6" s="11">
        <v>2362.0100000000002</v>
      </c>
      <c r="I6" s="11">
        <v>2412.88</v>
      </c>
      <c r="J6" s="11">
        <v>2460.3200000000002</v>
      </c>
      <c r="K6" s="11">
        <v>2517.58</v>
      </c>
      <c r="L6" s="11">
        <v>2473.7600000000002</v>
      </c>
      <c r="M6" s="11">
        <v>2392.2399999999998</v>
      </c>
      <c r="N6" s="11">
        <v>2415.98</v>
      </c>
      <c r="O6" s="111">
        <v>2375.96</v>
      </c>
      <c r="P6" s="111">
        <v>2307.98</v>
      </c>
      <c r="Q6" s="111">
        <v>2433.8000000000002</v>
      </c>
      <c r="R6" s="112">
        <v>2391.33</v>
      </c>
    </row>
    <row r="7" spans="1:22" ht="26.25" customHeight="1">
      <c r="E7" s="68" t="s">
        <v>65</v>
      </c>
      <c r="F7" s="11">
        <v>421.15</v>
      </c>
      <c r="G7" s="11">
        <v>428.78</v>
      </c>
      <c r="H7" s="11">
        <v>427.02</v>
      </c>
      <c r="I7" s="11">
        <v>432.47</v>
      </c>
      <c r="J7" s="11">
        <v>438.26</v>
      </c>
      <c r="K7" s="11">
        <v>438.54</v>
      </c>
      <c r="L7" s="11">
        <v>433.72</v>
      </c>
      <c r="M7" s="11">
        <v>428.13</v>
      </c>
      <c r="N7" s="11">
        <v>419.29</v>
      </c>
      <c r="O7" s="111">
        <v>414.65</v>
      </c>
      <c r="P7" s="111">
        <v>420.53</v>
      </c>
      <c r="Q7" s="111">
        <v>423.16</v>
      </c>
      <c r="R7" s="112">
        <v>410</v>
      </c>
    </row>
    <row r="8" spans="1:22" ht="26.25" customHeight="1">
      <c r="E8" s="68" t="s">
        <v>66</v>
      </c>
      <c r="F8" s="11">
        <v>3496.7</v>
      </c>
      <c r="G8" s="11">
        <v>3725.2</v>
      </c>
      <c r="H8" s="11">
        <v>4077.6</v>
      </c>
      <c r="I8" s="11">
        <v>4135.24</v>
      </c>
      <c r="J8" s="11">
        <v>4250.37</v>
      </c>
      <c r="K8" s="11">
        <v>4273.76</v>
      </c>
      <c r="L8" s="11">
        <v>4279.7</v>
      </c>
      <c r="M8" s="11">
        <v>4098.6400000000003</v>
      </c>
      <c r="N8" s="11">
        <v>4008.82</v>
      </c>
      <c r="O8" s="111">
        <v>3914.14</v>
      </c>
      <c r="P8" s="111">
        <v>3860.26</v>
      </c>
      <c r="Q8" s="111">
        <v>4003.57</v>
      </c>
      <c r="R8" s="112">
        <v>3959.2</v>
      </c>
    </row>
    <row r="9" spans="1:22" ht="26.25" customHeight="1" thickBot="1">
      <c r="E9" s="69" t="s">
        <v>67</v>
      </c>
      <c r="F9" s="26">
        <v>5768.64</v>
      </c>
      <c r="G9" s="26">
        <v>5805.59</v>
      </c>
      <c r="H9" s="26">
        <v>5871.43</v>
      </c>
      <c r="I9" s="26">
        <v>5970.53</v>
      </c>
      <c r="J9" s="26">
        <v>6060.79</v>
      </c>
      <c r="K9" s="26">
        <v>6117.51</v>
      </c>
      <c r="L9" s="26">
        <v>6155.59</v>
      </c>
      <c r="M9" s="26">
        <v>6173.27</v>
      </c>
      <c r="N9" s="26">
        <v>6184.45</v>
      </c>
      <c r="O9" s="113">
        <v>6207.09</v>
      </c>
      <c r="P9" s="113">
        <v>6243</v>
      </c>
      <c r="Q9" s="113">
        <v>6248.51</v>
      </c>
      <c r="R9" s="114">
        <v>6256.29</v>
      </c>
    </row>
    <row r="10" spans="1:22" ht="30" customHeight="1" thickBot="1">
      <c r="E10" s="229" t="s">
        <v>88</v>
      </c>
      <c r="F10" s="229"/>
      <c r="G10" s="229"/>
      <c r="H10" s="229"/>
      <c r="I10" s="229"/>
      <c r="J10" s="229"/>
      <c r="K10" s="229"/>
      <c r="L10" s="229"/>
      <c r="M10" s="229"/>
      <c r="N10" s="229"/>
      <c r="O10" s="229"/>
      <c r="P10" s="229"/>
      <c r="Q10" s="229"/>
      <c r="R10" s="229"/>
      <c r="S10" s="229"/>
    </row>
    <row r="11" spans="1:22" ht="30" customHeight="1" thickBot="1">
      <c r="F11" s="252" t="s">
        <v>153</v>
      </c>
      <c r="G11" s="252"/>
      <c r="H11" s="252"/>
      <c r="I11" s="252"/>
      <c r="J11" s="252"/>
      <c r="K11" s="252"/>
      <c r="L11" s="252"/>
      <c r="M11" s="252"/>
      <c r="N11" s="252"/>
      <c r="O11" s="252"/>
      <c r="P11" s="252"/>
      <c r="Q11" s="252"/>
      <c r="R11" s="253"/>
    </row>
    <row r="12" spans="1:22" ht="30" customHeight="1" thickBot="1">
      <c r="D12" s="46" t="s">
        <v>84</v>
      </c>
      <c r="E12" s="104"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c r="V12" s="82"/>
    </row>
    <row r="13" spans="1:22" ht="30" customHeight="1">
      <c r="D13" s="230" t="s">
        <v>85</v>
      </c>
      <c r="E13" s="105" t="s">
        <v>68</v>
      </c>
      <c r="F13" s="42">
        <v>1714.74</v>
      </c>
      <c r="G13" s="42">
        <v>1763.93</v>
      </c>
      <c r="H13" s="42">
        <v>1916.75</v>
      </c>
      <c r="I13" s="42">
        <v>1951.54</v>
      </c>
      <c r="J13" s="42">
        <v>1984.02</v>
      </c>
      <c r="K13" s="42">
        <v>2005.09</v>
      </c>
      <c r="L13" s="42">
        <v>2020.1</v>
      </c>
      <c r="M13" s="42">
        <v>2028.44</v>
      </c>
      <c r="N13" s="115">
        <v>2034.66</v>
      </c>
      <c r="O13" s="115">
        <v>2044.67</v>
      </c>
      <c r="P13" s="115">
        <v>2059.0700000000002</v>
      </c>
      <c r="Q13" s="115">
        <v>2063.4699999999998</v>
      </c>
      <c r="R13" s="116">
        <v>2068.62</v>
      </c>
      <c r="V13" s="82"/>
    </row>
    <row r="14" spans="1:22" ht="30" customHeight="1" thickBot="1">
      <c r="D14" s="231"/>
      <c r="E14" s="106" t="s">
        <v>69</v>
      </c>
      <c r="F14" s="11">
        <v>2172.52</v>
      </c>
      <c r="G14" s="11">
        <v>2235.71</v>
      </c>
      <c r="H14" s="11">
        <v>2431.2800000000002</v>
      </c>
      <c r="I14" s="11">
        <v>2475.41</v>
      </c>
      <c r="J14" s="11">
        <v>2519.25</v>
      </c>
      <c r="K14" s="11">
        <v>2546.0100000000002</v>
      </c>
      <c r="L14" s="11">
        <v>2565.0700000000002</v>
      </c>
      <c r="M14" s="11">
        <v>2575.66</v>
      </c>
      <c r="N14" s="111">
        <v>2583.5500000000002</v>
      </c>
      <c r="O14" s="111">
        <v>2596.2600000000002</v>
      </c>
      <c r="P14" s="111">
        <v>2614.5500000000002</v>
      </c>
      <c r="Q14" s="111">
        <v>2620.13</v>
      </c>
      <c r="R14" s="112">
        <v>2626.68</v>
      </c>
      <c r="V14" s="82"/>
    </row>
    <row r="15" spans="1:22" ht="30" customHeight="1" thickBot="1">
      <c r="D15" s="45" t="s">
        <v>86</v>
      </c>
      <c r="E15" s="106" t="s">
        <v>70</v>
      </c>
      <c r="F15" s="11">
        <v>3496.7</v>
      </c>
      <c r="G15" s="11">
        <v>3725.2</v>
      </c>
      <c r="H15" s="11">
        <v>4077.6</v>
      </c>
      <c r="I15" s="11">
        <v>4250.37</v>
      </c>
      <c r="J15" s="11">
        <v>4250.37</v>
      </c>
      <c r="K15" s="11">
        <v>4273.76</v>
      </c>
      <c r="L15" s="11">
        <v>4279.7</v>
      </c>
      <c r="M15" s="11">
        <v>4098.6400000000003</v>
      </c>
      <c r="N15" s="111">
        <v>4008.82</v>
      </c>
      <c r="O15" s="111">
        <v>3914.14</v>
      </c>
      <c r="P15" s="111">
        <v>3860.26</v>
      </c>
      <c r="Q15" s="111">
        <v>4003.57</v>
      </c>
      <c r="R15" s="112">
        <v>3959.2</v>
      </c>
      <c r="V15" s="82"/>
    </row>
    <row r="16" spans="1:22" ht="30" customHeight="1" thickBot="1">
      <c r="D16" s="45" t="s">
        <v>87</v>
      </c>
      <c r="E16" s="107" t="s">
        <v>71</v>
      </c>
      <c r="F16" s="26">
        <v>4196.04</v>
      </c>
      <c r="G16" s="26">
        <v>4470.24</v>
      </c>
      <c r="H16" s="26">
        <v>4893.12</v>
      </c>
      <c r="I16" s="26">
        <v>5100.4439999999995</v>
      </c>
      <c r="J16" s="26">
        <v>5100.4439999999995</v>
      </c>
      <c r="K16" s="26">
        <v>5128.5119999999997</v>
      </c>
      <c r="L16" s="26">
        <v>5135.6399999999994</v>
      </c>
      <c r="M16" s="26">
        <v>4918.3680000000004</v>
      </c>
      <c r="N16" s="113">
        <v>4810.5839999999998</v>
      </c>
      <c r="O16" s="113">
        <v>4696.9679999999998</v>
      </c>
      <c r="P16" s="113">
        <v>4632.3119999999999</v>
      </c>
      <c r="Q16" s="113">
        <v>4804.2840000000006</v>
      </c>
      <c r="R16" s="114">
        <v>4751.04</v>
      </c>
      <c r="V16" s="82"/>
    </row>
    <row r="17" spans="5:19" ht="15" customHeight="1">
      <c r="E17" s="227" t="s">
        <v>89</v>
      </c>
      <c r="F17" s="227"/>
      <c r="G17" s="227"/>
      <c r="H17" s="227"/>
      <c r="I17" s="227"/>
      <c r="J17" s="227"/>
      <c r="K17" s="227"/>
      <c r="L17" s="227"/>
      <c r="M17" s="227"/>
      <c r="N17" s="227"/>
      <c r="O17" s="227"/>
      <c r="P17" s="227"/>
      <c r="Q17" s="227"/>
      <c r="R17" s="227"/>
      <c r="S17" s="227"/>
    </row>
    <row r="18" spans="5:19">
      <c r="E18" s="227"/>
      <c r="F18" s="227"/>
      <c r="G18" s="227"/>
      <c r="H18" s="227"/>
      <c r="I18" s="227"/>
      <c r="J18" s="227"/>
      <c r="K18" s="227"/>
      <c r="L18" s="227"/>
      <c r="M18" s="227"/>
      <c r="N18" s="227"/>
      <c r="O18" s="227"/>
      <c r="P18" s="227"/>
      <c r="Q18" s="227"/>
      <c r="R18" s="227"/>
      <c r="S18" s="227"/>
    </row>
    <row r="79" ht="32.25" customHeight="1"/>
    <row r="80" ht="32.25" customHeight="1"/>
    <row r="83" ht="30" customHeight="1"/>
    <row r="86" ht="21" customHeight="1"/>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2" width="10.28515625" style="2" bestFit="1" customWidth="1"/>
    <col min="13" max="16" width="9.5703125" style="2" customWidth="1"/>
    <col min="17" max="16384" width="11.42578125" style="2"/>
  </cols>
  <sheetData>
    <row r="1" spans="1:18">
      <c r="A1" s="228"/>
      <c r="B1" s="228"/>
      <c r="C1" s="228"/>
    </row>
    <row r="2" spans="1:18" ht="15.75" thickBot="1"/>
    <row r="3" spans="1:18" ht="26.25" customHeight="1" thickBot="1">
      <c r="F3" s="261" t="s">
        <v>156</v>
      </c>
      <c r="G3" s="262"/>
      <c r="H3" s="262"/>
      <c r="I3" s="262"/>
      <c r="J3" s="262"/>
      <c r="K3" s="262"/>
      <c r="L3" s="262"/>
      <c r="M3" s="262"/>
      <c r="N3" s="262"/>
      <c r="O3" s="262"/>
      <c r="P3" s="262"/>
      <c r="Q3" s="262"/>
      <c r="R3" s="263"/>
    </row>
    <row r="4" spans="1:18" ht="26.25" customHeight="1" thickBot="1">
      <c r="E4" s="56" t="s">
        <v>60</v>
      </c>
      <c r="F4" s="47">
        <v>44866</v>
      </c>
      <c r="G4" s="47">
        <v>44896</v>
      </c>
      <c r="H4" s="47">
        <v>44927</v>
      </c>
      <c r="I4" s="47">
        <v>44958</v>
      </c>
      <c r="J4" s="47">
        <v>44986</v>
      </c>
      <c r="K4" s="47">
        <v>45017</v>
      </c>
      <c r="L4" s="47">
        <v>45047</v>
      </c>
      <c r="M4" s="47">
        <v>45078</v>
      </c>
      <c r="N4" s="47">
        <v>45108</v>
      </c>
      <c r="O4" s="66">
        <v>45139</v>
      </c>
      <c r="P4" s="66">
        <v>45170</v>
      </c>
      <c r="Q4" s="66">
        <v>45200</v>
      </c>
      <c r="R4" s="48">
        <v>45231</v>
      </c>
    </row>
    <row r="5" spans="1:18" ht="26.25" customHeight="1">
      <c r="E5" s="62" t="s">
        <v>63</v>
      </c>
      <c r="F5" s="41">
        <v>1040.3399999999999</v>
      </c>
      <c r="G5" s="42">
        <v>1022.62</v>
      </c>
      <c r="H5" s="42">
        <v>1114.3</v>
      </c>
      <c r="I5" s="42">
        <v>1093.5</v>
      </c>
      <c r="J5" s="42">
        <v>1136.5</v>
      </c>
      <c r="K5" s="42">
        <v>1079.1400000000001</v>
      </c>
      <c r="L5" s="42">
        <v>1106.33</v>
      </c>
      <c r="M5" s="42">
        <v>1001.4</v>
      </c>
      <c r="N5" s="42">
        <v>1001.4</v>
      </c>
      <c r="O5" s="42">
        <v>922.47</v>
      </c>
      <c r="P5" s="42">
        <v>957.29</v>
      </c>
      <c r="Q5" s="42">
        <v>952.33</v>
      </c>
      <c r="R5" s="43">
        <v>969.64</v>
      </c>
    </row>
    <row r="6" spans="1:18" ht="26.25" customHeight="1">
      <c r="E6" s="32" t="s">
        <v>64</v>
      </c>
      <c r="F6" s="28">
        <v>186.54</v>
      </c>
      <c r="G6" s="11">
        <v>191.17</v>
      </c>
      <c r="H6" s="11">
        <v>187.05</v>
      </c>
      <c r="I6" s="11">
        <v>211.55</v>
      </c>
      <c r="J6" s="11">
        <v>209.16</v>
      </c>
      <c r="K6" s="11">
        <v>208.7</v>
      </c>
      <c r="L6" s="11">
        <v>226.94</v>
      </c>
      <c r="M6" s="11">
        <v>232.37</v>
      </c>
      <c r="N6" s="11">
        <v>232.37</v>
      </c>
      <c r="O6" s="11">
        <v>217.36</v>
      </c>
      <c r="P6" s="11">
        <v>228.69</v>
      </c>
      <c r="Q6" s="11">
        <v>230.03</v>
      </c>
      <c r="R6" s="25">
        <v>231.88</v>
      </c>
    </row>
    <row r="7" spans="1:18" ht="26.25" customHeight="1">
      <c r="E7" s="32" t="s">
        <v>65</v>
      </c>
      <c r="F7" s="28">
        <v>870.26</v>
      </c>
      <c r="G7" s="11">
        <v>882.47</v>
      </c>
      <c r="H7" s="11">
        <v>883.66</v>
      </c>
      <c r="I7" s="11">
        <v>930.03</v>
      </c>
      <c r="J7" s="11">
        <v>944.52</v>
      </c>
      <c r="K7" s="11">
        <v>948.13</v>
      </c>
      <c r="L7" s="11">
        <v>944.03</v>
      </c>
      <c r="M7" s="11">
        <v>943.37</v>
      </c>
      <c r="N7" s="11">
        <v>943.37</v>
      </c>
      <c r="O7" s="11">
        <v>948.72</v>
      </c>
      <c r="P7" s="11">
        <v>958.18</v>
      </c>
      <c r="Q7" s="11">
        <v>965.19</v>
      </c>
      <c r="R7" s="25">
        <v>967.17</v>
      </c>
    </row>
    <row r="8" spans="1:18" ht="26.25" customHeight="1">
      <c r="E8" s="32" t="s">
        <v>66</v>
      </c>
      <c r="F8" s="28">
        <v>2147.73</v>
      </c>
      <c r="G8" s="11">
        <v>2146.46</v>
      </c>
      <c r="H8" s="11">
        <v>2238.4</v>
      </c>
      <c r="I8" s="11">
        <v>2288.91</v>
      </c>
      <c r="J8" s="11">
        <v>2345.6</v>
      </c>
      <c r="K8" s="11">
        <v>2289.3200000000002</v>
      </c>
      <c r="L8" s="11">
        <v>2332.27</v>
      </c>
      <c r="M8" s="11">
        <v>2221.89</v>
      </c>
      <c r="N8" s="11">
        <v>2221.89</v>
      </c>
      <c r="O8" s="11">
        <v>2129.89</v>
      </c>
      <c r="P8" s="11">
        <v>2187.17</v>
      </c>
      <c r="Q8" s="11">
        <v>2190.44</v>
      </c>
      <c r="R8" s="25">
        <v>2212.27</v>
      </c>
    </row>
    <row r="9" spans="1:18" ht="26.25" customHeight="1" thickBot="1">
      <c r="E9" s="33" t="s">
        <v>67</v>
      </c>
      <c r="F9" s="29">
        <v>3214.8</v>
      </c>
      <c r="G9" s="26">
        <v>3235.48</v>
      </c>
      <c r="H9" s="26">
        <v>3272.2</v>
      </c>
      <c r="I9" s="26">
        <v>3326.2</v>
      </c>
      <c r="J9" s="26">
        <v>3377.2</v>
      </c>
      <c r="K9" s="26">
        <v>3408.42</v>
      </c>
      <c r="L9" s="26">
        <v>3430.77</v>
      </c>
      <c r="M9" s="26">
        <v>3447.45</v>
      </c>
      <c r="N9" s="26">
        <v>3447.45</v>
      </c>
      <c r="O9" s="26">
        <v>3460.39</v>
      </c>
      <c r="P9" s="26">
        <v>3480.22</v>
      </c>
      <c r="Q9" s="26">
        <v>3494.36</v>
      </c>
      <c r="R9" s="27">
        <v>3498.71</v>
      </c>
    </row>
    <row r="10" spans="1:18" ht="30" customHeight="1" thickBot="1">
      <c r="E10" s="247" t="s">
        <v>88</v>
      </c>
      <c r="F10" s="244"/>
      <c r="G10" s="244"/>
      <c r="H10" s="244"/>
      <c r="I10" s="244"/>
      <c r="J10" s="244"/>
      <c r="K10" s="244"/>
      <c r="L10" s="244"/>
      <c r="M10" s="244"/>
      <c r="N10" s="244"/>
      <c r="O10" s="244"/>
      <c r="P10" s="244"/>
      <c r="Q10" s="244"/>
    </row>
    <row r="11" spans="1:18" ht="30" customHeight="1" thickBot="1">
      <c r="F11" s="261" t="s">
        <v>154</v>
      </c>
      <c r="G11" s="262"/>
      <c r="H11" s="262"/>
      <c r="I11" s="262"/>
      <c r="J11" s="262"/>
      <c r="K11" s="262"/>
      <c r="L11" s="262"/>
      <c r="M11" s="262"/>
      <c r="N11" s="262"/>
      <c r="O11" s="262"/>
      <c r="P11" s="262"/>
      <c r="Q11" s="262"/>
      <c r="R11" s="263"/>
    </row>
    <row r="12" spans="1:18" ht="30" customHeight="1" thickBot="1">
      <c r="D12" s="46" t="s">
        <v>84</v>
      </c>
      <c r="E12" s="65" t="s">
        <v>83</v>
      </c>
      <c r="F12" s="47">
        <v>44866</v>
      </c>
      <c r="G12" s="47">
        <v>44896</v>
      </c>
      <c r="H12" s="47">
        <v>44927</v>
      </c>
      <c r="I12" s="47">
        <v>44958</v>
      </c>
      <c r="J12" s="47">
        <v>44986</v>
      </c>
      <c r="K12" s="47">
        <v>45017</v>
      </c>
      <c r="L12" s="47">
        <v>45047</v>
      </c>
      <c r="M12" s="47">
        <v>45078</v>
      </c>
      <c r="N12" s="47">
        <v>45108</v>
      </c>
      <c r="O12" s="66">
        <v>45139</v>
      </c>
      <c r="P12" s="47">
        <v>45170</v>
      </c>
      <c r="Q12" s="66">
        <v>45200</v>
      </c>
      <c r="R12" s="48">
        <v>45231</v>
      </c>
    </row>
    <row r="13" spans="1:18" ht="30" customHeight="1">
      <c r="D13" s="236" t="s">
        <v>85</v>
      </c>
      <c r="E13" s="62" t="s">
        <v>68</v>
      </c>
      <c r="F13" s="41">
        <v>962.82</v>
      </c>
      <c r="G13" s="42">
        <v>970.22</v>
      </c>
      <c r="H13" s="42">
        <v>1001.38</v>
      </c>
      <c r="I13" s="42">
        <v>1024.53</v>
      </c>
      <c r="J13" s="42">
        <v>1049.77</v>
      </c>
      <c r="K13" s="42">
        <v>1060.8</v>
      </c>
      <c r="L13" s="42">
        <v>1069.0899999999999</v>
      </c>
      <c r="M13" s="42">
        <v>1076.98</v>
      </c>
      <c r="N13" s="42">
        <v>1076.98</v>
      </c>
      <c r="O13" s="42">
        <v>1082.3699999999999</v>
      </c>
      <c r="P13" s="42">
        <v>1089.94</v>
      </c>
      <c r="Q13" s="42">
        <v>1095.74</v>
      </c>
      <c r="R13" s="43">
        <v>1098.48</v>
      </c>
    </row>
    <row r="14" spans="1:18" ht="30" customHeight="1" thickBot="1">
      <c r="D14" s="237"/>
      <c r="E14" s="32" t="s">
        <v>69</v>
      </c>
      <c r="F14" s="28">
        <v>1206.32</v>
      </c>
      <c r="G14" s="11">
        <v>1215.5999999999999</v>
      </c>
      <c r="H14" s="11">
        <v>1254.3</v>
      </c>
      <c r="I14" s="11">
        <v>1284.4000000000001</v>
      </c>
      <c r="J14" s="11">
        <v>1317.27</v>
      </c>
      <c r="K14" s="11">
        <v>1331.1</v>
      </c>
      <c r="L14" s="11">
        <v>1341.51</v>
      </c>
      <c r="M14" s="11">
        <v>1351.41</v>
      </c>
      <c r="N14" s="11">
        <v>1351.41</v>
      </c>
      <c r="O14" s="11">
        <v>1358.18</v>
      </c>
      <c r="P14" s="11">
        <v>1367.67</v>
      </c>
      <c r="Q14" s="11">
        <v>1374.95</v>
      </c>
      <c r="R14" s="25">
        <v>1378.38</v>
      </c>
    </row>
    <row r="15" spans="1:18" ht="30" customHeight="1" thickBot="1">
      <c r="D15" s="63" t="s">
        <v>86</v>
      </c>
      <c r="E15" s="32" t="s">
        <v>70</v>
      </c>
      <c r="F15" s="28">
        <v>2147.73</v>
      </c>
      <c r="G15" s="11">
        <v>2146.46</v>
      </c>
      <c r="H15" s="11">
        <v>2238.4</v>
      </c>
      <c r="I15" s="11">
        <v>2288.91</v>
      </c>
      <c r="J15" s="11">
        <v>2345.6</v>
      </c>
      <c r="K15" s="11">
        <v>2289.3200000000002</v>
      </c>
      <c r="L15" s="11">
        <v>2332.27</v>
      </c>
      <c r="M15" s="11">
        <v>2221.89</v>
      </c>
      <c r="N15" s="11">
        <v>2221.89</v>
      </c>
      <c r="O15" s="11">
        <v>2129.89</v>
      </c>
      <c r="P15" s="11">
        <v>2187.17</v>
      </c>
      <c r="Q15" s="11">
        <f>+Q8</f>
        <v>2190.44</v>
      </c>
      <c r="R15" s="25">
        <f>+R8</f>
        <v>2212.27</v>
      </c>
    </row>
    <row r="16" spans="1:18" ht="30" customHeight="1" thickBot="1">
      <c r="D16" s="63" t="s">
        <v>87</v>
      </c>
      <c r="E16" s="33" t="s">
        <v>71</v>
      </c>
      <c r="F16" s="29">
        <v>2577.2759999999998</v>
      </c>
      <c r="G16" s="26">
        <v>2575.752</v>
      </c>
      <c r="H16" s="26">
        <v>2686.08</v>
      </c>
      <c r="I16" s="26">
        <v>2746.6919999999996</v>
      </c>
      <c r="J16" s="26">
        <v>2814.72</v>
      </c>
      <c r="K16" s="26">
        <v>2747.1840000000002</v>
      </c>
      <c r="L16" s="26">
        <v>2798.7239999999997</v>
      </c>
      <c r="M16" s="26">
        <v>2666.2679999999996</v>
      </c>
      <c r="N16" s="26">
        <v>2666.2679999999996</v>
      </c>
      <c r="O16" s="26">
        <v>2555.8679999999999</v>
      </c>
      <c r="P16" s="26">
        <v>2624.6039999999998</v>
      </c>
      <c r="Q16" s="26">
        <f>+Q15*1.2</f>
        <v>2628.5279999999998</v>
      </c>
      <c r="R16" s="27">
        <f>+R15*1.2</f>
        <v>2654.7239999999997</v>
      </c>
    </row>
    <row r="17" spans="5:17" ht="30" customHeight="1">
      <c r="E17" s="247" t="s">
        <v>88</v>
      </c>
      <c r="F17" s="244"/>
      <c r="G17" s="244"/>
      <c r="H17" s="244"/>
      <c r="I17" s="244"/>
      <c r="J17" s="244"/>
      <c r="K17" s="244"/>
      <c r="L17" s="244"/>
      <c r="M17" s="244"/>
      <c r="N17" s="244"/>
      <c r="O17" s="244"/>
      <c r="P17" s="244"/>
      <c r="Q17" s="244"/>
    </row>
    <row r="18" spans="5:17" ht="24.75" customHeight="1">
      <c r="E18" s="235" t="s">
        <v>94</v>
      </c>
      <c r="F18" s="235"/>
      <c r="G18" s="235"/>
      <c r="H18" s="235"/>
      <c r="I18" s="235"/>
      <c r="J18" s="235"/>
      <c r="K18" s="235"/>
      <c r="L18" s="235"/>
      <c r="M18" s="235"/>
      <c r="N18" s="235"/>
      <c r="O18" s="235"/>
      <c r="P18" s="235"/>
      <c r="Q18" s="235"/>
    </row>
    <row r="19" spans="5:17" ht="24.75" customHeight="1">
      <c r="E19" s="235"/>
      <c r="F19" s="235"/>
      <c r="G19" s="235"/>
      <c r="H19" s="235"/>
      <c r="I19" s="235"/>
      <c r="J19" s="235"/>
      <c r="K19" s="235"/>
      <c r="L19" s="235"/>
      <c r="M19" s="235"/>
      <c r="N19" s="235"/>
      <c r="O19" s="235"/>
      <c r="P19" s="235"/>
      <c r="Q19" s="235"/>
    </row>
    <row r="80" ht="32.25" customHeight="1"/>
    <row r="81" ht="32.25" customHeight="1"/>
    <row r="84" ht="30" customHeight="1"/>
    <row r="87" ht="21" customHeight="1"/>
  </sheetData>
  <mergeCells count="7">
    <mergeCell ref="E18:Q19"/>
    <mergeCell ref="A1:C1"/>
    <mergeCell ref="F3:R3"/>
    <mergeCell ref="E10:Q10"/>
    <mergeCell ref="F11:R11"/>
    <mergeCell ref="D13:D14"/>
    <mergeCell ref="E17:Q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0" style="2" customWidth="1"/>
    <col min="18" max="16384" width="11.42578125" style="2"/>
  </cols>
  <sheetData>
    <row r="1" spans="1:19">
      <c r="A1" s="228"/>
      <c r="B1" s="228"/>
      <c r="C1" s="228"/>
    </row>
    <row r="2" spans="1:19" ht="15.75" thickBot="1"/>
    <row r="3" spans="1:19" ht="26.25" customHeight="1" thickBot="1">
      <c r="F3" s="261" t="s">
        <v>110</v>
      </c>
      <c r="G3" s="262"/>
      <c r="H3" s="262"/>
      <c r="I3" s="262"/>
      <c r="J3" s="262"/>
      <c r="K3" s="262"/>
      <c r="L3" s="262"/>
      <c r="M3" s="262"/>
      <c r="N3" s="262"/>
      <c r="O3" s="262"/>
      <c r="P3" s="262"/>
      <c r="Q3" s="262"/>
      <c r="R3" s="262"/>
      <c r="S3" s="263"/>
    </row>
    <row r="4" spans="1:19" ht="26.25" customHeight="1" thickBot="1">
      <c r="E4" s="50" t="s">
        <v>60</v>
      </c>
      <c r="F4" s="49">
        <v>44835</v>
      </c>
      <c r="G4" s="47">
        <v>44866</v>
      </c>
      <c r="H4" s="47">
        <v>44896</v>
      </c>
      <c r="I4" s="47">
        <v>44927</v>
      </c>
      <c r="J4" s="47">
        <v>44958</v>
      </c>
      <c r="K4" s="47">
        <v>44986</v>
      </c>
      <c r="L4" s="47">
        <v>45017</v>
      </c>
      <c r="M4" s="47">
        <v>45047</v>
      </c>
      <c r="N4" s="47">
        <v>45078</v>
      </c>
      <c r="O4" s="47">
        <v>45108</v>
      </c>
      <c r="P4" s="47">
        <v>45139</v>
      </c>
      <c r="Q4" s="47">
        <v>45170</v>
      </c>
      <c r="R4" s="47">
        <v>45200</v>
      </c>
      <c r="S4" s="48">
        <v>45231</v>
      </c>
    </row>
    <row r="5" spans="1:19" ht="26.25" customHeight="1">
      <c r="E5" s="44" t="s">
        <v>63</v>
      </c>
      <c r="F5" s="41">
        <v>1469</v>
      </c>
      <c r="G5" s="42">
        <v>1591</v>
      </c>
      <c r="H5" s="42">
        <v>1467</v>
      </c>
      <c r="I5" s="42">
        <v>1624</v>
      </c>
      <c r="J5" s="42">
        <v>1511</v>
      </c>
      <c r="K5" s="42">
        <v>1450</v>
      </c>
      <c r="L5" s="42">
        <v>1512</v>
      </c>
      <c r="M5" s="42">
        <v>1512</v>
      </c>
      <c r="N5" s="42">
        <v>1497</v>
      </c>
      <c r="O5" s="42">
        <v>1414</v>
      </c>
      <c r="P5" s="42">
        <v>1348</v>
      </c>
      <c r="Q5" s="42">
        <v>1425</v>
      </c>
      <c r="R5" s="42">
        <v>1378</v>
      </c>
      <c r="S5" s="43">
        <v>1423</v>
      </c>
    </row>
    <row r="6" spans="1:19" ht="26.25" customHeight="1">
      <c r="E6" s="32" t="s">
        <v>64</v>
      </c>
      <c r="F6" s="28">
        <v>268</v>
      </c>
      <c r="G6" s="11">
        <v>292</v>
      </c>
      <c r="H6" s="11">
        <v>289</v>
      </c>
      <c r="I6" s="11">
        <v>308</v>
      </c>
      <c r="J6" s="11">
        <v>322</v>
      </c>
      <c r="K6" s="11">
        <v>304</v>
      </c>
      <c r="L6" s="11">
        <v>320</v>
      </c>
      <c r="M6" s="11">
        <v>320</v>
      </c>
      <c r="N6" s="11">
        <v>310</v>
      </c>
      <c r="O6" s="11">
        <v>320</v>
      </c>
      <c r="P6" s="11">
        <v>326</v>
      </c>
      <c r="Q6" s="11">
        <v>349</v>
      </c>
      <c r="R6" s="11">
        <v>396</v>
      </c>
      <c r="S6" s="25">
        <v>442</v>
      </c>
    </row>
    <row r="7" spans="1:19" ht="26.25" customHeight="1">
      <c r="E7" s="32" t="s">
        <v>65</v>
      </c>
      <c r="F7" s="28">
        <v>712</v>
      </c>
      <c r="G7" s="11">
        <v>718</v>
      </c>
      <c r="H7" s="11">
        <v>731</v>
      </c>
      <c r="I7" s="11">
        <v>735</v>
      </c>
      <c r="J7" s="11">
        <v>746</v>
      </c>
      <c r="K7" s="11">
        <v>755</v>
      </c>
      <c r="L7" s="11">
        <v>758</v>
      </c>
      <c r="M7" s="11">
        <v>758</v>
      </c>
      <c r="N7" s="11">
        <v>757</v>
      </c>
      <c r="O7" s="11">
        <v>752</v>
      </c>
      <c r="P7" s="11">
        <v>751</v>
      </c>
      <c r="Q7" s="11">
        <v>757</v>
      </c>
      <c r="R7" s="11">
        <v>762</v>
      </c>
      <c r="S7" s="25">
        <v>766</v>
      </c>
    </row>
    <row r="8" spans="1:19" ht="26.25" customHeight="1">
      <c r="E8" s="32" t="s">
        <v>66</v>
      </c>
      <c r="F8" s="28">
        <v>2503.54</v>
      </c>
      <c r="G8" s="11">
        <v>2658.31</v>
      </c>
      <c r="H8" s="11">
        <v>2544.2399999999998</v>
      </c>
      <c r="I8" s="11">
        <v>2736.03</v>
      </c>
      <c r="J8" s="11">
        <v>2641.83</v>
      </c>
      <c r="K8" s="11">
        <v>2568.94</v>
      </c>
      <c r="L8" s="11">
        <v>2651.33</v>
      </c>
      <c r="M8" s="11">
        <v>2651.33</v>
      </c>
      <c r="N8" s="11">
        <v>2619.0300000000002</v>
      </c>
      <c r="O8" s="11">
        <v>2542.1799999999998</v>
      </c>
      <c r="P8" s="11">
        <v>2479.2800000000002</v>
      </c>
      <c r="Q8" s="11">
        <v>2586.8000000000002</v>
      </c>
      <c r="R8" s="11">
        <v>2594.42</v>
      </c>
      <c r="S8" s="25">
        <v>2697.24</v>
      </c>
    </row>
    <row r="9" spans="1:19" ht="26.25" customHeight="1" thickBot="1">
      <c r="E9" s="33" t="s">
        <v>67</v>
      </c>
      <c r="F9" s="29">
        <v>4356</v>
      </c>
      <c r="G9" s="26">
        <v>4382</v>
      </c>
      <c r="H9" s="26">
        <v>4410</v>
      </c>
      <c r="I9" s="26">
        <v>4460</v>
      </c>
      <c r="J9" s="26">
        <v>4534</v>
      </c>
      <c r="K9" s="26">
        <v>4604</v>
      </c>
      <c r="L9" s="26">
        <v>4646</v>
      </c>
      <c r="M9" s="26">
        <v>4646</v>
      </c>
      <c r="N9" s="26">
        <v>4961</v>
      </c>
      <c r="O9" s="26">
        <v>4699</v>
      </c>
      <c r="P9" s="26">
        <v>4717</v>
      </c>
      <c r="Q9" s="26">
        <v>4744</v>
      </c>
      <c r="R9" s="26">
        <v>4763</v>
      </c>
      <c r="S9" s="27">
        <v>4769</v>
      </c>
    </row>
    <row r="10" spans="1:19" ht="30" customHeight="1" thickBot="1">
      <c r="I10" s="266" t="s">
        <v>88</v>
      </c>
      <c r="J10" s="266"/>
      <c r="K10" s="266"/>
    </row>
    <row r="11" spans="1:19" ht="30" customHeight="1" thickBot="1">
      <c r="F11" s="261" t="s">
        <v>109</v>
      </c>
      <c r="G11" s="262"/>
      <c r="H11" s="262"/>
      <c r="I11" s="262"/>
      <c r="J11" s="262"/>
      <c r="K11" s="262"/>
      <c r="L11" s="262"/>
      <c r="M11" s="262"/>
      <c r="N11" s="262"/>
      <c r="O11" s="262"/>
      <c r="P11" s="262"/>
      <c r="Q11" s="262"/>
      <c r="R11" s="262"/>
      <c r="S11" s="263"/>
    </row>
    <row r="12" spans="1:19" ht="30" customHeight="1" thickBot="1">
      <c r="D12" s="46" t="s">
        <v>84</v>
      </c>
      <c r="E12" s="46" t="s">
        <v>83</v>
      </c>
      <c r="F12" s="49">
        <v>44835</v>
      </c>
      <c r="G12" s="47">
        <v>44866</v>
      </c>
      <c r="H12" s="47">
        <v>44896</v>
      </c>
      <c r="I12" s="47">
        <v>44927</v>
      </c>
      <c r="J12" s="47">
        <v>44958</v>
      </c>
      <c r="K12" s="47">
        <v>44986</v>
      </c>
      <c r="L12" s="47">
        <v>45017</v>
      </c>
      <c r="M12" s="47">
        <v>45047</v>
      </c>
      <c r="N12" s="47">
        <v>45078</v>
      </c>
      <c r="O12" s="47">
        <v>45108</v>
      </c>
      <c r="P12" s="47">
        <v>45139</v>
      </c>
      <c r="Q12" s="47">
        <v>45170</v>
      </c>
      <c r="R12" s="47">
        <v>45200</v>
      </c>
      <c r="S12" s="48">
        <v>45231</v>
      </c>
    </row>
    <row r="13" spans="1:19" ht="30" customHeight="1">
      <c r="D13" s="230" t="s">
        <v>85</v>
      </c>
      <c r="E13" s="44" t="s">
        <v>68</v>
      </c>
      <c r="F13" s="41">
        <v>1146.18</v>
      </c>
      <c r="G13" s="42">
        <v>1212.06</v>
      </c>
      <c r="H13" s="42">
        <v>1166.58</v>
      </c>
      <c r="I13" s="42">
        <v>1248.7</v>
      </c>
      <c r="J13" s="42">
        <v>1212.8900000000001</v>
      </c>
      <c r="K13" s="42">
        <v>1183.19</v>
      </c>
      <c r="L13" s="42">
        <v>1215.25</v>
      </c>
      <c r="M13" s="42">
        <v>1215.25</v>
      </c>
      <c r="N13" s="42">
        <v>1209.4100000000001</v>
      </c>
      <c r="O13" s="42">
        <v>1178</v>
      </c>
      <c r="P13" s="42">
        <v>1155.93</v>
      </c>
      <c r="Q13" s="42">
        <v>1198</v>
      </c>
      <c r="R13" s="42">
        <v>1201.1300000000001</v>
      </c>
      <c r="S13" s="43">
        <v>1245.69</v>
      </c>
    </row>
    <row r="14" spans="1:19" ht="30" customHeight="1" thickBot="1">
      <c r="D14" s="231"/>
      <c r="E14" s="32" t="s">
        <v>69</v>
      </c>
      <c r="F14" s="28">
        <v>1437.12</v>
      </c>
      <c r="G14" s="11">
        <v>1519.44</v>
      </c>
      <c r="H14" s="11">
        <v>1463.43</v>
      </c>
      <c r="I14" s="11">
        <v>1565.89</v>
      </c>
      <c r="J14" s="11">
        <v>1521.57</v>
      </c>
      <c r="K14" s="11">
        <v>1482.78</v>
      </c>
      <c r="L14" s="11">
        <v>1524.46</v>
      </c>
      <c r="M14" s="11">
        <v>1524.46</v>
      </c>
      <c r="N14" s="11">
        <v>1517.12</v>
      </c>
      <c r="O14" s="11">
        <v>1477.97</v>
      </c>
      <c r="P14" s="11">
        <v>1451.92</v>
      </c>
      <c r="Q14" s="11">
        <v>1503.27</v>
      </c>
      <c r="R14" s="11">
        <v>1507.69</v>
      </c>
      <c r="S14" s="25">
        <v>1564.66</v>
      </c>
    </row>
    <row r="15" spans="1:19" ht="30" customHeight="1" thickBot="1">
      <c r="D15" s="45" t="s">
        <v>86</v>
      </c>
      <c r="E15" s="32" t="s">
        <v>70</v>
      </c>
      <c r="F15" s="28">
        <v>2503.54</v>
      </c>
      <c r="G15" s="11">
        <v>2658.31</v>
      </c>
      <c r="H15" s="11">
        <v>2544.2399999999998</v>
      </c>
      <c r="I15" s="11">
        <v>2736.03</v>
      </c>
      <c r="J15" s="11">
        <v>2641.83</v>
      </c>
      <c r="K15" s="11">
        <v>2568.94</v>
      </c>
      <c r="L15" s="11">
        <v>2651.33</v>
      </c>
      <c r="M15" s="11">
        <v>2651.33</v>
      </c>
      <c r="N15" s="11">
        <v>2619.0300000000002</v>
      </c>
      <c r="O15" s="11">
        <v>2542.1799999999998</v>
      </c>
      <c r="P15" s="11">
        <v>2479.2800000000002</v>
      </c>
      <c r="Q15" s="11">
        <v>2586.8000000000002</v>
      </c>
      <c r="R15" s="11">
        <f>+R8</f>
        <v>2594.42</v>
      </c>
      <c r="S15" s="25">
        <f>+S8</f>
        <v>2697.24</v>
      </c>
    </row>
    <row r="16" spans="1:19" ht="30" customHeight="1" thickBot="1">
      <c r="D16" s="45" t="s">
        <v>87</v>
      </c>
      <c r="E16" s="33" t="s">
        <v>71</v>
      </c>
      <c r="F16" s="29">
        <v>3004.248</v>
      </c>
      <c r="G16" s="26">
        <v>3189.9719999999998</v>
      </c>
      <c r="H16" s="26">
        <v>3053.0879999999997</v>
      </c>
      <c r="I16" s="26">
        <v>3283.2360000000003</v>
      </c>
      <c r="J16" s="26">
        <v>3170.1959999999999</v>
      </c>
      <c r="K16" s="26">
        <v>3082.7280000000001</v>
      </c>
      <c r="L16" s="26">
        <v>3181.596</v>
      </c>
      <c r="M16" s="26">
        <v>3181.596</v>
      </c>
      <c r="N16" s="26">
        <v>3142.8360000000002</v>
      </c>
      <c r="O16" s="26">
        <v>3050.6159999999995</v>
      </c>
      <c r="P16" s="26">
        <v>2975.136</v>
      </c>
      <c r="Q16" s="26">
        <v>3104.1600000000003</v>
      </c>
      <c r="R16" s="26">
        <f>+R15*1.2</f>
        <v>3113.3040000000001</v>
      </c>
      <c r="S16" s="27">
        <f>+S15*1.2</f>
        <v>3236.6879999999996</v>
      </c>
    </row>
    <row r="17" spans="5:19" ht="30" customHeight="1">
      <c r="I17" s="266" t="s">
        <v>88</v>
      </c>
      <c r="J17" s="266"/>
      <c r="K17" s="266"/>
    </row>
    <row r="18" spans="5:19" ht="21.75" customHeight="1">
      <c r="E18" s="235" t="s">
        <v>97</v>
      </c>
      <c r="F18" s="235"/>
      <c r="G18" s="235"/>
      <c r="H18" s="235"/>
      <c r="I18" s="235"/>
      <c r="J18" s="235"/>
      <c r="K18" s="235"/>
      <c r="L18" s="235"/>
      <c r="M18" s="235"/>
      <c r="N18" s="235"/>
      <c r="O18" s="235"/>
      <c r="P18" s="235"/>
      <c r="Q18" s="235"/>
      <c r="R18" s="235"/>
      <c r="S18" s="235"/>
    </row>
    <row r="19" spans="5:19" ht="21.75" customHeight="1">
      <c r="E19" s="235"/>
      <c r="F19" s="235"/>
      <c r="G19" s="235"/>
      <c r="H19" s="235"/>
      <c r="I19" s="235"/>
      <c r="J19" s="235"/>
      <c r="K19" s="235"/>
      <c r="L19" s="235"/>
      <c r="M19" s="235"/>
      <c r="N19" s="235"/>
      <c r="O19" s="235"/>
      <c r="P19" s="235"/>
      <c r="Q19" s="235"/>
      <c r="R19" s="235"/>
      <c r="S19" s="235"/>
    </row>
    <row r="83" ht="32.25" customHeight="1"/>
    <row r="84" ht="32.25" customHeight="1"/>
    <row r="87" ht="30" customHeight="1"/>
    <row r="90" ht="21" customHeight="1"/>
  </sheetData>
  <mergeCells count="7">
    <mergeCell ref="E18:S19"/>
    <mergeCell ref="A1:C1"/>
    <mergeCell ref="F3:S3"/>
    <mergeCell ref="I10:K10"/>
    <mergeCell ref="F11:S11"/>
    <mergeCell ref="D13:D14"/>
    <mergeCell ref="I17:K1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W86"/>
  <sheetViews>
    <sheetView zoomScale="70" zoomScaleNormal="70" workbookViewId="0">
      <selection activeCell="U12" sqref="U12"/>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23">
      <c r="A1" s="228"/>
      <c r="B1" s="228"/>
      <c r="C1" s="228"/>
    </row>
    <row r="2" spans="1:23" ht="15.75" thickBot="1"/>
    <row r="3" spans="1:23" ht="26.25" customHeight="1" thickBot="1">
      <c r="F3" s="232" t="s">
        <v>111</v>
      </c>
      <c r="G3" s="233"/>
      <c r="H3" s="233"/>
      <c r="I3" s="233"/>
      <c r="J3" s="233"/>
      <c r="K3" s="233"/>
      <c r="L3" s="233"/>
      <c r="M3" s="233"/>
      <c r="N3" s="233"/>
      <c r="O3" s="233"/>
      <c r="P3" s="233"/>
      <c r="Q3" s="233"/>
      <c r="R3" s="234"/>
    </row>
    <row r="4" spans="1:23" ht="26.25" customHeight="1" thickBot="1">
      <c r="E4" s="61" t="s">
        <v>60</v>
      </c>
      <c r="F4" s="47">
        <v>44866</v>
      </c>
      <c r="G4" s="47">
        <v>44896</v>
      </c>
      <c r="H4" s="47">
        <v>44927</v>
      </c>
      <c r="I4" s="47">
        <v>44958</v>
      </c>
      <c r="J4" s="47">
        <v>44986</v>
      </c>
      <c r="K4" s="47">
        <v>45017</v>
      </c>
      <c r="L4" s="47">
        <v>45047</v>
      </c>
      <c r="M4" s="47">
        <v>45078</v>
      </c>
      <c r="N4" s="66">
        <v>45108</v>
      </c>
      <c r="O4" s="66">
        <v>45139</v>
      </c>
      <c r="P4" s="66">
        <v>45170</v>
      </c>
      <c r="Q4" s="66">
        <v>45200</v>
      </c>
      <c r="R4" s="48">
        <v>45231</v>
      </c>
    </row>
    <row r="5" spans="1:23" ht="26.25" customHeight="1">
      <c r="E5" s="62" t="s">
        <v>63</v>
      </c>
      <c r="F5" s="42">
        <v>1084.79</v>
      </c>
      <c r="G5" s="42">
        <v>1167.54</v>
      </c>
      <c r="H5" s="42">
        <v>1311.57</v>
      </c>
      <c r="I5" s="42">
        <v>1293.5899999999999</v>
      </c>
      <c r="J5" s="42">
        <v>1346.83</v>
      </c>
      <c r="K5" s="42">
        <v>1311.89</v>
      </c>
      <c r="L5" s="42">
        <v>1354.14</v>
      </c>
      <c r="M5" s="42">
        <v>1266.52</v>
      </c>
      <c r="N5" s="42">
        <v>1173.9100000000001</v>
      </c>
      <c r="O5" s="42">
        <v>1113.3800000000001</v>
      </c>
      <c r="P5" s="42">
        <v>1110.42</v>
      </c>
      <c r="Q5" s="42">
        <v>1112.24</v>
      </c>
      <c r="R5" s="43">
        <v>1127.7</v>
      </c>
    </row>
    <row r="6" spans="1:23" ht="26.25" customHeight="1">
      <c r="E6" s="32" t="s">
        <v>64</v>
      </c>
      <c r="F6" s="11">
        <v>273.13</v>
      </c>
      <c r="G6" s="11">
        <v>349.4</v>
      </c>
      <c r="H6" s="11">
        <v>374.33</v>
      </c>
      <c r="I6" s="11">
        <v>283.45</v>
      </c>
      <c r="J6" s="11">
        <v>350.38</v>
      </c>
      <c r="K6" s="11">
        <v>364.02</v>
      </c>
      <c r="L6" s="11">
        <v>334.83</v>
      </c>
      <c r="M6" s="11">
        <v>292.77</v>
      </c>
      <c r="N6" s="11">
        <v>244.29</v>
      </c>
      <c r="O6" s="11">
        <v>231.11</v>
      </c>
      <c r="P6" s="11">
        <v>239.27</v>
      </c>
      <c r="Q6" s="11">
        <v>245.53</v>
      </c>
      <c r="R6" s="25">
        <v>254.12</v>
      </c>
    </row>
    <row r="7" spans="1:23" ht="26.25" customHeight="1">
      <c r="E7" s="32" t="s">
        <v>65</v>
      </c>
      <c r="F7" s="11">
        <v>519.57000000000005</v>
      </c>
      <c r="G7" s="11">
        <v>527.09</v>
      </c>
      <c r="H7" s="11">
        <v>524.58000000000004</v>
      </c>
      <c r="I7" s="11">
        <v>529.74</v>
      </c>
      <c r="J7" s="11">
        <v>534.44000000000005</v>
      </c>
      <c r="K7" s="11">
        <v>529.26</v>
      </c>
      <c r="L7" s="11">
        <v>522.32000000000005</v>
      </c>
      <c r="M7" s="11">
        <v>519.05999999999995</v>
      </c>
      <c r="N7" s="11">
        <v>509.62</v>
      </c>
      <c r="O7" s="11">
        <v>505.17</v>
      </c>
      <c r="P7" s="11">
        <v>510.83</v>
      </c>
      <c r="Q7" s="11">
        <v>516.22</v>
      </c>
      <c r="R7" s="25">
        <v>519.71</v>
      </c>
      <c r="W7" s="82"/>
    </row>
    <row r="8" spans="1:23" ht="26.25" customHeight="1">
      <c r="E8" s="32" t="s">
        <v>66</v>
      </c>
      <c r="F8" s="11">
        <v>1896.63</v>
      </c>
      <c r="G8" s="11">
        <v>2065.2600000000002</v>
      </c>
      <c r="H8" s="11">
        <v>2232.86</v>
      </c>
      <c r="I8" s="11">
        <v>2128.04</v>
      </c>
      <c r="J8" s="11">
        <v>2251.92</v>
      </c>
      <c r="K8" s="11">
        <v>2223.64</v>
      </c>
      <c r="L8" s="11">
        <v>2227.4899999999998</v>
      </c>
      <c r="M8" s="11">
        <v>2092.35</v>
      </c>
      <c r="N8" s="11">
        <v>1937.39</v>
      </c>
      <c r="O8" s="11">
        <v>1852.08</v>
      </c>
      <c r="P8" s="11">
        <v>1858.9</v>
      </c>
      <c r="Q8" s="11">
        <v>1871.96</v>
      </c>
      <c r="R8" s="25">
        <v>1903.33</v>
      </c>
      <c r="W8" s="82"/>
    </row>
    <row r="9" spans="1:23" ht="26.25" customHeight="1" thickBot="1">
      <c r="E9" s="33" t="s">
        <v>67</v>
      </c>
      <c r="F9" s="26">
        <v>2434.6799999999998</v>
      </c>
      <c r="G9" s="26">
        <v>2450.27</v>
      </c>
      <c r="H9" s="26">
        <v>2478.06</v>
      </c>
      <c r="I9" s="26">
        <v>2519.89</v>
      </c>
      <c r="J9" s="26">
        <v>2557.98</v>
      </c>
      <c r="K9" s="26">
        <v>2581.92</v>
      </c>
      <c r="L9" s="26">
        <v>2597.9899999999998</v>
      </c>
      <c r="M9" s="26">
        <v>2605.4499999999998</v>
      </c>
      <c r="N9" s="26">
        <v>2610.17</v>
      </c>
      <c r="O9" s="26">
        <v>2619.73</v>
      </c>
      <c r="P9" s="26">
        <v>2634.88</v>
      </c>
      <c r="Q9" s="26">
        <v>2637.21</v>
      </c>
      <c r="R9" s="27">
        <v>2640.49</v>
      </c>
      <c r="W9" s="82"/>
    </row>
    <row r="10" spans="1:23" ht="30" customHeight="1" thickBot="1">
      <c r="E10" s="229" t="s">
        <v>88</v>
      </c>
      <c r="F10" s="229"/>
      <c r="G10" s="229"/>
      <c r="H10" s="229"/>
      <c r="I10" s="229"/>
      <c r="J10" s="229"/>
      <c r="K10" s="229"/>
      <c r="L10" s="229"/>
      <c r="M10" s="229"/>
      <c r="N10" s="229"/>
      <c r="O10" s="229"/>
      <c r="P10" s="229"/>
      <c r="W10" s="82"/>
    </row>
    <row r="11" spans="1:23" ht="30" customHeight="1" thickBot="1">
      <c r="F11" s="232" t="s">
        <v>112</v>
      </c>
      <c r="G11" s="233"/>
      <c r="H11" s="233"/>
      <c r="I11" s="233"/>
      <c r="J11" s="233"/>
      <c r="K11" s="233"/>
      <c r="L11" s="233"/>
      <c r="M11" s="233"/>
      <c r="N11" s="233"/>
      <c r="O11" s="233"/>
      <c r="P11" s="233"/>
      <c r="Q11" s="233"/>
      <c r="R11" s="234"/>
      <c r="W11" s="82"/>
    </row>
    <row r="12" spans="1:23" ht="30" customHeight="1" thickBot="1">
      <c r="D12" s="46" t="s">
        <v>84</v>
      </c>
      <c r="E12" s="65"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23" ht="30" customHeight="1">
      <c r="D13" s="236" t="s">
        <v>85</v>
      </c>
      <c r="E13" s="62" t="s">
        <v>68</v>
      </c>
      <c r="F13" s="42">
        <v>885.71</v>
      </c>
      <c r="G13" s="42">
        <v>932.64</v>
      </c>
      <c r="H13" s="42">
        <v>1004.76</v>
      </c>
      <c r="I13" s="42">
        <v>1039.76</v>
      </c>
      <c r="J13" s="42">
        <v>1039.76</v>
      </c>
      <c r="K13" s="42">
        <v>1050.8</v>
      </c>
      <c r="L13" s="42">
        <v>1058.67</v>
      </c>
      <c r="M13" s="42">
        <v>1063.04</v>
      </c>
      <c r="N13" s="42">
        <v>1066.3</v>
      </c>
      <c r="O13" s="42">
        <v>1071.54</v>
      </c>
      <c r="P13" s="42">
        <v>1079.0899999999999</v>
      </c>
      <c r="Q13" s="42">
        <v>1081.3900000000001</v>
      </c>
      <c r="R13" s="43">
        <v>1084.0899999999999</v>
      </c>
    </row>
    <row r="14" spans="1:23" ht="30" customHeight="1" thickBot="1">
      <c r="D14" s="237"/>
      <c r="E14" s="32" t="s">
        <v>69</v>
      </c>
      <c r="F14" s="11">
        <v>1111.19</v>
      </c>
      <c r="G14" s="11">
        <v>1170.28</v>
      </c>
      <c r="H14" s="11">
        <v>1260.83</v>
      </c>
      <c r="I14" s="11">
        <v>1304.76</v>
      </c>
      <c r="J14" s="11">
        <v>1304.76</v>
      </c>
      <c r="K14" s="11">
        <v>1318.62</v>
      </c>
      <c r="L14" s="11">
        <v>1328.49</v>
      </c>
      <c r="M14" s="11">
        <v>1333.97</v>
      </c>
      <c r="N14" s="11">
        <v>1338.06</v>
      </c>
      <c r="O14" s="11">
        <v>1344.64</v>
      </c>
      <c r="P14" s="11">
        <v>1354.11</v>
      </c>
      <c r="Q14" s="11">
        <v>1357</v>
      </c>
      <c r="R14" s="25">
        <v>1360.39</v>
      </c>
    </row>
    <row r="15" spans="1:23" ht="30" customHeight="1" thickBot="1">
      <c r="D15" s="63" t="s">
        <v>86</v>
      </c>
      <c r="E15" s="32" t="s">
        <v>70</v>
      </c>
      <c r="F15" s="11">
        <v>2128.04</v>
      </c>
      <c r="G15" s="11">
        <v>2251.92</v>
      </c>
      <c r="H15" s="11">
        <v>2223.64</v>
      </c>
      <c r="I15" s="11">
        <v>2251.92</v>
      </c>
      <c r="J15" s="11">
        <v>2251.92</v>
      </c>
      <c r="K15" s="11">
        <v>2223.64</v>
      </c>
      <c r="L15" s="11">
        <v>2227.4899999999998</v>
      </c>
      <c r="M15" s="11">
        <v>2092.35</v>
      </c>
      <c r="N15" s="11">
        <v>1937.39</v>
      </c>
      <c r="O15" s="11">
        <v>1852.08</v>
      </c>
      <c r="P15" s="11">
        <v>1858.9</v>
      </c>
      <c r="Q15" s="11">
        <v>1871.96</v>
      </c>
      <c r="R15" s="25">
        <v>1903.33</v>
      </c>
    </row>
    <row r="16" spans="1:23" ht="30" customHeight="1" thickBot="1">
      <c r="D16" s="63" t="s">
        <v>87</v>
      </c>
      <c r="E16" s="33" t="s">
        <v>71</v>
      </c>
      <c r="F16" s="26">
        <v>2553.6479999999997</v>
      </c>
      <c r="G16" s="26">
        <v>2702.3040000000001</v>
      </c>
      <c r="H16" s="26">
        <v>2668.3679999999999</v>
      </c>
      <c r="I16" s="26">
        <v>2702.3040000000001</v>
      </c>
      <c r="J16" s="26">
        <v>2702.3040000000001</v>
      </c>
      <c r="K16" s="26">
        <v>2668.3679999999999</v>
      </c>
      <c r="L16" s="26">
        <v>2672.9879999999998</v>
      </c>
      <c r="M16" s="26">
        <v>2510.8199999999997</v>
      </c>
      <c r="N16" s="26">
        <v>2324.8680000000004</v>
      </c>
      <c r="O16" s="26">
        <v>2222.4960000000001</v>
      </c>
      <c r="P16" s="26">
        <v>2230.6800000000003</v>
      </c>
      <c r="Q16" s="26">
        <f>Q15+Q15*20%</f>
        <v>2246.3519999999999</v>
      </c>
      <c r="R16" s="27">
        <f>R15*1.2</f>
        <v>2283.9959999999996</v>
      </c>
    </row>
    <row r="17" spans="5:23" ht="28.5" customHeight="1">
      <c r="E17" s="227" t="s">
        <v>89</v>
      </c>
      <c r="F17" s="227"/>
      <c r="G17" s="227"/>
      <c r="H17" s="227"/>
      <c r="I17" s="227"/>
      <c r="J17" s="227"/>
      <c r="K17" s="227"/>
      <c r="L17" s="227"/>
      <c r="M17" s="227"/>
      <c r="N17" s="227"/>
      <c r="O17" s="227"/>
      <c r="P17" s="227"/>
    </row>
    <row r="18" spans="5:23">
      <c r="E18" s="227"/>
      <c r="F18" s="227"/>
      <c r="G18" s="227"/>
      <c r="H18" s="227"/>
      <c r="I18" s="227"/>
      <c r="J18" s="227"/>
      <c r="K18" s="227"/>
      <c r="L18" s="227"/>
      <c r="M18" s="227"/>
      <c r="N18" s="227"/>
      <c r="O18" s="227"/>
      <c r="P18" s="227"/>
    </row>
    <row r="22" spans="5:23">
      <c r="W22" s="82"/>
    </row>
    <row r="23" spans="5:23">
      <c r="W23" s="82"/>
    </row>
    <row r="79" ht="32.25" customHeight="1"/>
    <row r="80" ht="32.25" customHeight="1"/>
    <row r="83" ht="30" customHeight="1"/>
    <row r="86" ht="21" customHeigh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7" zoomScaleNormal="77"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28"/>
      <c r="B1" s="228"/>
      <c r="C1" s="228"/>
    </row>
    <row r="2" spans="1:18" ht="15.75" thickBot="1"/>
    <row r="3" spans="1:18" ht="26.25" customHeight="1" thickBot="1">
      <c r="F3" s="232" t="s">
        <v>101</v>
      </c>
      <c r="G3" s="233"/>
      <c r="H3" s="233"/>
      <c r="I3" s="233"/>
      <c r="J3" s="233"/>
      <c r="K3" s="233"/>
      <c r="L3" s="233"/>
      <c r="M3" s="233"/>
      <c r="N3" s="233"/>
      <c r="O3" s="233"/>
      <c r="P3" s="233"/>
      <c r="Q3" s="233"/>
      <c r="R3" s="234"/>
    </row>
    <row r="4" spans="1:18" ht="26.25" customHeight="1" thickBot="1">
      <c r="E4" s="56" t="s">
        <v>60</v>
      </c>
      <c r="F4" s="47">
        <v>44866</v>
      </c>
      <c r="G4" s="47">
        <v>44896</v>
      </c>
      <c r="H4" s="47">
        <v>44927</v>
      </c>
      <c r="I4" s="47">
        <v>44958</v>
      </c>
      <c r="J4" s="47">
        <v>44986</v>
      </c>
      <c r="K4" s="47">
        <v>45017</v>
      </c>
      <c r="L4" s="47">
        <v>45047</v>
      </c>
      <c r="M4" s="47">
        <v>45078</v>
      </c>
      <c r="N4" s="47">
        <v>45108</v>
      </c>
      <c r="O4" s="47">
        <v>45139</v>
      </c>
      <c r="P4" s="47">
        <v>45170</v>
      </c>
      <c r="Q4" s="47">
        <v>45200</v>
      </c>
      <c r="R4" s="48">
        <v>45231</v>
      </c>
    </row>
    <row r="5" spans="1:18" ht="26.25" customHeight="1">
      <c r="E5" s="44" t="s">
        <v>63</v>
      </c>
      <c r="F5" s="38">
        <v>1591</v>
      </c>
      <c r="G5" s="39">
        <v>1467</v>
      </c>
      <c r="H5" s="39">
        <v>1624</v>
      </c>
      <c r="I5" s="39">
        <v>1511</v>
      </c>
      <c r="J5" s="39">
        <v>1450</v>
      </c>
      <c r="K5" s="39">
        <v>1512</v>
      </c>
      <c r="L5" s="39">
        <v>1512</v>
      </c>
      <c r="M5" s="39">
        <v>1497</v>
      </c>
      <c r="N5" s="39">
        <v>1414</v>
      </c>
      <c r="O5" s="39">
        <v>1348</v>
      </c>
      <c r="P5" s="39">
        <v>1425</v>
      </c>
      <c r="Q5" s="39">
        <v>1378</v>
      </c>
      <c r="R5" s="40">
        <v>1423</v>
      </c>
    </row>
    <row r="6" spans="1:18" ht="26.25" customHeight="1">
      <c r="E6" s="32" t="s">
        <v>64</v>
      </c>
      <c r="F6" s="36">
        <v>292</v>
      </c>
      <c r="G6" s="30">
        <v>289</v>
      </c>
      <c r="H6" s="30">
        <v>308</v>
      </c>
      <c r="I6" s="30">
        <v>322</v>
      </c>
      <c r="J6" s="30">
        <v>304</v>
      </c>
      <c r="K6" s="30">
        <v>320</v>
      </c>
      <c r="L6" s="30">
        <v>320</v>
      </c>
      <c r="M6" s="30">
        <v>310</v>
      </c>
      <c r="N6" s="30">
        <v>320</v>
      </c>
      <c r="O6" s="30">
        <v>326</v>
      </c>
      <c r="P6" s="30">
        <v>349</v>
      </c>
      <c r="Q6" s="30">
        <v>396</v>
      </c>
      <c r="R6" s="31">
        <v>442</v>
      </c>
    </row>
    <row r="7" spans="1:18" ht="26.25" customHeight="1">
      <c r="E7" s="32" t="s">
        <v>65</v>
      </c>
      <c r="F7" s="36">
        <v>718</v>
      </c>
      <c r="G7" s="30">
        <v>731</v>
      </c>
      <c r="H7" s="30">
        <v>735</v>
      </c>
      <c r="I7" s="30">
        <v>746</v>
      </c>
      <c r="J7" s="30">
        <v>755</v>
      </c>
      <c r="K7" s="30">
        <v>758</v>
      </c>
      <c r="L7" s="30">
        <v>758</v>
      </c>
      <c r="M7" s="30">
        <v>757</v>
      </c>
      <c r="N7" s="30">
        <v>752</v>
      </c>
      <c r="O7" s="30">
        <v>751</v>
      </c>
      <c r="P7" s="30">
        <v>757</v>
      </c>
      <c r="Q7" s="30">
        <v>762</v>
      </c>
      <c r="R7" s="31">
        <v>766</v>
      </c>
    </row>
    <row r="8" spans="1:18" ht="26.25" customHeight="1">
      <c r="E8" s="32" t="s">
        <v>66</v>
      </c>
      <c r="F8" s="36">
        <v>2658.31</v>
      </c>
      <c r="G8" s="30">
        <v>2544.2399999999998</v>
      </c>
      <c r="H8" s="30">
        <v>2736.03</v>
      </c>
      <c r="I8" s="30">
        <v>2641.83</v>
      </c>
      <c r="J8" s="30">
        <v>2568.94</v>
      </c>
      <c r="K8" s="30">
        <v>2651.33</v>
      </c>
      <c r="L8" s="30">
        <v>2651.33</v>
      </c>
      <c r="M8" s="30">
        <v>2619.0300000000002</v>
      </c>
      <c r="N8" s="30">
        <v>2542.1799999999998</v>
      </c>
      <c r="O8" s="30">
        <v>2479.2800000000002</v>
      </c>
      <c r="P8" s="30">
        <v>2586.8000000000002</v>
      </c>
      <c r="Q8" s="30">
        <v>2594.42</v>
      </c>
      <c r="R8" s="31">
        <v>2697.24</v>
      </c>
    </row>
    <row r="9" spans="1:18" ht="26.25" customHeight="1" thickBot="1">
      <c r="E9" s="33" t="s">
        <v>67</v>
      </c>
      <c r="F9" s="37">
        <v>4382</v>
      </c>
      <c r="G9" s="34">
        <v>4410</v>
      </c>
      <c r="H9" s="34">
        <v>4460</v>
      </c>
      <c r="I9" s="34">
        <v>4534</v>
      </c>
      <c r="J9" s="34">
        <v>4604</v>
      </c>
      <c r="K9" s="34">
        <v>4646</v>
      </c>
      <c r="L9" s="34">
        <v>4646</v>
      </c>
      <c r="M9" s="34">
        <v>4691</v>
      </c>
      <c r="N9" s="34">
        <v>4699</v>
      </c>
      <c r="O9" s="34">
        <v>4717</v>
      </c>
      <c r="P9" s="34">
        <v>4744</v>
      </c>
      <c r="Q9" s="34">
        <v>4763</v>
      </c>
      <c r="R9" s="35">
        <v>4769</v>
      </c>
    </row>
    <row r="10" spans="1:18" ht="30" customHeight="1" thickBot="1">
      <c r="E10" s="247" t="s">
        <v>88</v>
      </c>
      <c r="F10" s="247"/>
      <c r="G10" s="247"/>
      <c r="H10" s="247"/>
      <c r="I10" s="247"/>
      <c r="J10" s="247"/>
      <c r="K10" s="247"/>
      <c r="L10" s="247"/>
      <c r="M10" s="247"/>
      <c r="N10" s="247"/>
      <c r="O10" s="247"/>
      <c r="P10" s="247"/>
      <c r="Q10" s="247"/>
      <c r="R10" s="247"/>
    </row>
    <row r="11" spans="1:18" ht="30" customHeight="1" thickBot="1">
      <c r="F11" s="232" t="s">
        <v>102</v>
      </c>
      <c r="G11" s="233"/>
      <c r="H11" s="233"/>
      <c r="I11" s="233"/>
      <c r="J11" s="233"/>
      <c r="K11" s="233"/>
      <c r="L11" s="233"/>
      <c r="M11" s="233"/>
      <c r="N11" s="233"/>
      <c r="O11" s="233"/>
      <c r="P11" s="233"/>
      <c r="Q11" s="233"/>
      <c r="R11" s="234"/>
    </row>
    <row r="12" spans="1:18" ht="30" customHeight="1" thickBot="1">
      <c r="D12" s="60" t="s">
        <v>84</v>
      </c>
      <c r="E12" s="60"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18" ht="30" customHeight="1">
      <c r="D13" s="230" t="s">
        <v>85</v>
      </c>
      <c r="E13" s="44" t="s">
        <v>68</v>
      </c>
      <c r="F13" s="38">
        <v>1212.06</v>
      </c>
      <c r="G13" s="39">
        <v>1166.58</v>
      </c>
      <c r="H13" s="39">
        <v>1248.7</v>
      </c>
      <c r="I13" s="39">
        <v>1212.8900000000001</v>
      </c>
      <c r="J13" s="39">
        <v>1183.19</v>
      </c>
      <c r="K13" s="39">
        <v>1215.25</v>
      </c>
      <c r="L13" s="39">
        <v>1215.25</v>
      </c>
      <c r="M13" s="39">
        <v>1209.4100000000001</v>
      </c>
      <c r="N13" s="39">
        <v>1178</v>
      </c>
      <c r="O13" s="39">
        <v>1155.93</v>
      </c>
      <c r="P13" s="39">
        <v>1198</v>
      </c>
      <c r="Q13" s="39">
        <v>1201.1300000000001</v>
      </c>
      <c r="R13" s="40">
        <v>1245.69</v>
      </c>
    </row>
    <row r="14" spans="1:18" ht="30" customHeight="1" thickBot="1">
      <c r="D14" s="231"/>
      <c r="E14" s="32" t="s">
        <v>69</v>
      </c>
      <c r="F14" s="36">
        <v>1519.44</v>
      </c>
      <c r="G14" s="30">
        <v>1463.43</v>
      </c>
      <c r="H14" s="30">
        <v>1565.89</v>
      </c>
      <c r="I14" s="30">
        <v>1521.57</v>
      </c>
      <c r="J14" s="30">
        <v>1482.78</v>
      </c>
      <c r="K14" s="30">
        <v>1524.46</v>
      </c>
      <c r="L14" s="30">
        <v>1524.46</v>
      </c>
      <c r="M14" s="30">
        <v>1517.12</v>
      </c>
      <c r="N14" s="30">
        <v>1477.97</v>
      </c>
      <c r="O14" s="30">
        <v>1451.92</v>
      </c>
      <c r="P14" s="30">
        <v>1503.27</v>
      </c>
      <c r="Q14" s="30">
        <v>1507.69</v>
      </c>
      <c r="R14" s="31">
        <v>1564.66</v>
      </c>
    </row>
    <row r="15" spans="1:18" ht="30" customHeight="1" thickBot="1">
      <c r="D15" s="45" t="s">
        <v>86</v>
      </c>
      <c r="E15" s="32" t="s">
        <v>70</v>
      </c>
      <c r="F15" s="36">
        <v>2658.31</v>
      </c>
      <c r="G15" s="30">
        <v>2544.2399999999998</v>
      </c>
      <c r="H15" s="30">
        <v>2736.03</v>
      </c>
      <c r="I15" s="30">
        <v>2641.83</v>
      </c>
      <c r="J15" s="30">
        <v>2568.94</v>
      </c>
      <c r="K15" s="30">
        <v>2651.33</v>
      </c>
      <c r="L15" s="30">
        <v>2651.33</v>
      </c>
      <c r="M15" s="30">
        <v>2619.0300000000002</v>
      </c>
      <c r="N15" s="30">
        <v>2542.1799999999998</v>
      </c>
      <c r="O15" s="30">
        <v>2479.2800000000002</v>
      </c>
      <c r="P15" s="30">
        <v>2586.8000000000002</v>
      </c>
      <c r="Q15" s="30">
        <v>2594.42</v>
      </c>
      <c r="R15" s="31">
        <f>+R8</f>
        <v>2697.24</v>
      </c>
    </row>
    <row r="16" spans="1:18" ht="30" customHeight="1" thickBot="1">
      <c r="D16" s="45" t="s">
        <v>87</v>
      </c>
      <c r="E16" s="33" t="s">
        <v>71</v>
      </c>
      <c r="F16" s="29">
        <v>3189.9719999999998</v>
      </c>
      <c r="G16" s="26">
        <v>3053.0879999999997</v>
      </c>
      <c r="H16" s="26">
        <v>3283.2360000000003</v>
      </c>
      <c r="I16" s="26">
        <v>3170.1959999999999</v>
      </c>
      <c r="J16" s="26">
        <v>3082.7280000000001</v>
      </c>
      <c r="K16" s="26">
        <v>3181.596</v>
      </c>
      <c r="L16" s="26">
        <v>3181.596</v>
      </c>
      <c r="M16" s="26">
        <v>3142.8360000000002</v>
      </c>
      <c r="N16" s="26">
        <v>3050.6159999999995</v>
      </c>
      <c r="O16" s="26">
        <v>2975.136</v>
      </c>
      <c r="P16" s="26">
        <v>3104.1600000000003</v>
      </c>
      <c r="Q16" s="26">
        <v>3113.3040000000001</v>
      </c>
      <c r="R16" s="27">
        <f>+R15*1.2</f>
        <v>3236.6879999999996</v>
      </c>
    </row>
    <row r="17" spans="5:18" ht="24.75" customHeight="1">
      <c r="E17" s="249" t="s">
        <v>147</v>
      </c>
      <c r="F17" s="249"/>
      <c r="G17" s="249"/>
      <c r="H17" s="249"/>
      <c r="I17" s="249"/>
      <c r="J17" s="249"/>
      <c r="K17" s="249"/>
      <c r="L17" s="249"/>
      <c r="M17" s="249"/>
      <c r="N17" s="249"/>
      <c r="O17" s="249"/>
      <c r="P17" s="249"/>
      <c r="Q17" s="249"/>
      <c r="R17" s="249"/>
    </row>
    <row r="18" spans="5:18" ht="24.75" customHeight="1">
      <c r="E18" s="235"/>
      <c r="F18" s="235"/>
      <c r="G18" s="235"/>
      <c r="H18" s="235"/>
      <c r="I18" s="235"/>
      <c r="J18" s="235"/>
      <c r="K18" s="235"/>
      <c r="L18" s="235"/>
      <c r="M18" s="235"/>
      <c r="N18" s="235"/>
      <c r="O18" s="235"/>
      <c r="P18" s="235"/>
      <c r="Q18" s="235"/>
      <c r="R18" s="23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activeCell="S5" sqref="S5"/>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28"/>
      <c r="B1" s="228"/>
      <c r="C1" s="228"/>
    </row>
    <row r="2" spans="1:18" ht="15.75" thickBot="1"/>
    <row r="3" spans="1:18" ht="26.25" customHeight="1" thickBot="1">
      <c r="F3" s="267" t="s">
        <v>117</v>
      </c>
      <c r="G3" s="268"/>
      <c r="H3" s="268"/>
      <c r="I3" s="268"/>
      <c r="J3" s="268"/>
      <c r="K3" s="268"/>
      <c r="L3" s="268"/>
      <c r="M3" s="268"/>
      <c r="N3" s="268"/>
      <c r="O3" s="268"/>
      <c r="P3" s="268"/>
      <c r="Q3" s="268"/>
      <c r="R3" s="269"/>
    </row>
    <row r="4" spans="1:18" ht="26.25" customHeight="1" thickBot="1">
      <c r="E4" s="56" t="s">
        <v>60</v>
      </c>
      <c r="F4" s="47">
        <v>44866</v>
      </c>
      <c r="G4" s="47">
        <v>44896</v>
      </c>
      <c r="H4" s="47">
        <v>44927</v>
      </c>
      <c r="I4" s="47">
        <v>44958</v>
      </c>
      <c r="J4" s="47">
        <v>44986</v>
      </c>
      <c r="K4" s="47">
        <v>45017</v>
      </c>
      <c r="L4" s="47">
        <v>45047</v>
      </c>
      <c r="M4" s="47">
        <v>45078</v>
      </c>
      <c r="N4" s="47">
        <v>45108</v>
      </c>
      <c r="O4" s="47">
        <v>45139</v>
      </c>
      <c r="P4" s="47">
        <v>45170</v>
      </c>
      <c r="Q4" s="47">
        <v>45200</v>
      </c>
      <c r="R4" s="48">
        <v>45231</v>
      </c>
    </row>
    <row r="5" spans="1:18" ht="26.25" customHeight="1">
      <c r="E5" s="44" t="s">
        <v>63</v>
      </c>
      <c r="F5" s="38">
        <v>964.95</v>
      </c>
      <c r="G5" s="39">
        <v>1043.68</v>
      </c>
      <c r="H5" s="39">
        <v>1157.27</v>
      </c>
      <c r="I5" s="39">
        <v>1314.49</v>
      </c>
      <c r="J5" s="39">
        <v>1187.7</v>
      </c>
      <c r="K5" s="39">
        <v>1127.9000000000001</v>
      </c>
      <c r="L5" s="39">
        <v>1127.9000000000001</v>
      </c>
      <c r="M5" s="39">
        <v>1090.01</v>
      </c>
      <c r="N5" s="39">
        <v>1019.05</v>
      </c>
      <c r="O5" s="39">
        <v>967.08</v>
      </c>
      <c r="P5" s="39">
        <v>967.08</v>
      </c>
      <c r="Q5" s="39">
        <v>981.83</v>
      </c>
      <c r="R5" s="40">
        <v>983.39</v>
      </c>
    </row>
    <row r="6" spans="1:18" ht="26.25" customHeight="1">
      <c r="E6" s="32" t="s">
        <v>64</v>
      </c>
      <c r="F6" s="36">
        <v>290.22000000000003</v>
      </c>
      <c r="G6" s="30">
        <v>299.05</v>
      </c>
      <c r="H6" s="30">
        <v>320.12</v>
      </c>
      <c r="I6" s="30">
        <v>331.09</v>
      </c>
      <c r="J6" s="30">
        <v>335.79</v>
      </c>
      <c r="K6" s="30">
        <v>320.55</v>
      </c>
      <c r="L6" s="30">
        <v>320.55</v>
      </c>
      <c r="M6" s="30">
        <v>294.39999999999998</v>
      </c>
      <c r="N6" s="30">
        <v>300.55</v>
      </c>
      <c r="O6" s="30">
        <v>288.3</v>
      </c>
      <c r="P6" s="30">
        <v>288.3</v>
      </c>
      <c r="Q6" s="30">
        <v>316.2</v>
      </c>
      <c r="R6" s="31">
        <v>299.62</v>
      </c>
    </row>
    <row r="7" spans="1:18" ht="26.25" customHeight="1">
      <c r="E7" s="32" t="s">
        <v>65</v>
      </c>
      <c r="F7" s="36">
        <v>450.99</v>
      </c>
      <c r="G7" s="30">
        <v>457.65</v>
      </c>
      <c r="H7" s="30">
        <v>455.93</v>
      </c>
      <c r="I7" s="30">
        <v>462.69</v>
      </c>
      <c r="J7" s="30">
        <v>468.75</v>
      </c>
      <c r="K7" s="30">
        <v>470.54</v>
      </c>
      <c r="L7" s="30">
        <v>470.54</v>
      </c>
      <c r="M7" s="30">
        <v>466.35</v>
      </c>
      <c r="N7" s="30">
        <v>459.92</v>
      </c>
      <c r="O7" s="30">
        <v>457.73</v>
      </c>
      <c r="P7" s="30">
        <v>457.72</v>
      </c>
      <c r="Q7" s="30">
        <v>465.18</v>
      </c>
      <c r="R7" s="31">
        <v>465.37</v>
      </c>
    </row>
    <row r="8" spans="1:18" ht="26.25" customHeight="1">
      <c r="E8" s="32" t="s">
        <v>66</v>
      </c>
      <c r="F8" s="36">
        <v>1709.23</v>
      </c>
      <c r="G8" s="30">
        <v>1803.47</v>
      </c>
      <c r="H8" s="30">
        <v>1940.74</v>
      </c>
      <c r="I8" s="30">
        <v>2119.87</v>
      </c>
      <c r="J8" s="30">
        <v>1998.36</v>
      </c>
      <c r="K8" s="30">
        <v>1923.35</v>
      </c>
      <c r="L8" s="30">
        <v>1923.35</v>
      </c>
      <c r="M8" s="30">
        <v>1845.24</v>
      </c>
      <c r="N8" s="30">
        <v>1769.1</v>
      </c>
      <c r="O8" s="30">
        <v>1694.56</v>
      </c>
      <c r="P8" s="30">
        <v>1694.55</v>
      </c>
      <c r="Q8" s="30">
        <v>1764.51</v>
      </c>
      <c r="R8" s="31">
        <v>1750.95</v>
      </c>
    </row>
    <row r="9" spans="1:18" ht="26.25" customHeight="1" thickBot="1">
      <c r="E9" s="33" t="s">
        <v>67</v>
      </c>
      <c r="F9" s="37">
        <v>2608</v>
      </c>
      <c r="G9" s="34">
        <v>2625</v>
      </c>
      <c r="H9" s="34">
        <v>2655</v>
      </c>
      <c r="I9" s="34">
        <v>2698</v>
      </c>
      <c r="J9" s="34">
        <v>2740</v>
      </c>
      <c r="K9" s="34">
        <v>2765</v>
      </c>
      <c r="L9" s="34">
        <v>2765</v>
      </c>
      <c r="M9" s="34">
        <v>2792</v>
      </c>
      <c r="N9" s="34">
        <v>2797</v>
      </c>
      <c r="O9" s="34">
        <v>2807</v>
      </c>
      <c r="P9" s="34">
        <v>2807</v>
      </c>
      <c r="Q9" s="34">
        <v>2835</v>
      </c>
      <c r="R9" s="35">
        <v>2838</v>
      </c>
    </row>
    <row r="10" spans="1:18" ht="30" customHeight="1" thickBot="1">
      <c r="E10" s="244" t="s">
        <v>88</v>
      </c>
      <c r="F10" s="244"/>
      <c r="G10" s="244"/>
      <c r="H10" s="244"/>
      <c r="I10" s="244"/>
      <c r="J10" s="244"/>
      <c r="K10" s="244"/>
      <c r="L10" s="244"/>
      <c r="M10" s="244"/>
      <c r="N10" s="244"/>
      <c r="O10" s="244"/>
      <c r="P10" s="244"/>
      <c r="Q10" s="244"/>
      <c r="R10" s="244"/>
    </row>
    <row r="11" spans="1:18" ht="30" customHeight="1" thickBot="1">
      <c r="F11" s="267" t="s">
        <v>118</v>
      </c>
      <c r="G11" s="268"/>
      <c r="H11" s="268"/>
      <c r="I11" s="268"/>
      <c r="J11" s="268"/>
      <c r="K11" s="268"/>
      <c r="L11" s="268"/>
      <c r="M11" s="268"/>
      <c r="N11" s="268"/>
      <c r="O11" s="268"/>
      <c r="P11" s="268"/>
      <c r="Q11" s="268"/>
      <c r="R11" s="269"/>
    </row>
    <row r="12" spans="1:18" ht="30" customHeight="1" thickBot="1">
      <c r="D12" s="46" t="s">
        <v>84</v>
      </c>
      <c r="E12" s="60"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row>
    <row r="13" spans="1:18" ht="30" customHeight="1">
      <c r="D13" s="230" t="s">
        <v>85</v>
      </c>
      <c r="E13" s="44" t="s">
        <v>68</v>
      </c>
      <c r="F13" s="38">
        <v>759.45</v>
      </c>
      <c r="G13" s="39">
        <v>797.7</v>
      </c>
      <c r="H13" s="39">
        <v>857</v>
      </c>
      <c r="I13" s="39">
        <v>930.14</v>
      </c>
      <c r="J13" s="39">
        <v>882</v>
      </c>
      <c r="K13" s="39">
        <v>853.19</v>
      </c>
      <c r="L13" s="39">
        <v>853.19</v>
      </c>
      <c r="M13" s="39">
        <v>822.7</v>
      </c>
      <c r="N13" s="39">
        <v>788.93</v>
      </c>
      <c r="O13" s="39">
        <v>760.33</v>
      </c>
      <c r="P13" s="39">
        <v>760.57</v>
      </c>
      <c r="Q13" s="39">
        <v>789.68</v>
      </c>
      <c r="R13" s="40">
        <v>784.66</v>
      </c>
    </row>
    <row r="14" spans="1:18" ht="30" customHeight="1" thickBot="1">
      <c r="D14" s="231"/>
      <c r="E14" s="32" t="s">
        <v>69</v>
      </c>
      <c r="F14" s="36">
        <v>956.41</v>
      </c>
      <c r="G14" s="30">
        <v>1005.41</v>
      </c>
      <c r="H14" s="30">
        <v>1079.6300000000001</v>
      </c>
      <c r="I14" s="30">
        <v>1170.78</v>
      </c>
      <c r="J14" s="30">
        <v>1110.47</v>
      </c>
      <c r="K14" s="30">
        <v>1075.46</v>
      </c>
      <c r="L14" s="30">
        <v>1075.46</v>
      </c>
      <c r="M14" s="30">
        <v>1037.6099999999999</v>
      </c>
      <c r="N14" s="30">
        <v>994.99</v>
      </c>
      <c r="O14" s="30">
        <v>959.38</v>
      </c>
      <c r="P14" s="30">
        <v>958.84</v>
      </c>
      <c r="Q14" s="30">
        <v>995.66</v>
      </c>
      <c r="R14" s="31">
        <v>989.45</v>
      </c>
    </row>
    <row r="15" spans="1:18" ht="30" customHeight="1" thickBot="1">
      <c r="D15" s="45" t="s">
        <v>86</v>
      </c>
      <c r="E15" s="32" t="s">
        <v>70</v>
      </c>
      <c r="F15" s="36">
        <v>1709.23</v>
      </c>
      <c r="G15" s="30">
        <v>1803.47</v>
      </c>
      <c r="H15" s="30">
        <v>1940.74</v>
      </c>
      <c r="I15" s="30">
        <v>2119.87</v>
      </c>
      <c r="J15" s="30">
        <v>1998.36</v>
      </c>
      <c r="K15" s="30">
        <v>1923.35</v>
      </c>
      <c r="L15" s="30">
        <v>1923.35</v>
      </c>
      <c r="M15" s="30">
        <v>1845.24</v>
      </c>
      <c r="N15" s="30">
        <v>1769.1</v>
      </c>
      <c r="O15" s="30">
        <v>1694.56</v>
      </c>
      <c r="P15" s="30">
        <v>1694.55</v>
      </c>
      <c r="Q15" s="30">
        <v>1764.51</v>
      </c>
      <c r="R15" s="31">
        <f>+R8</f>
        <v>1750.95</v>
      </c>
    </row>
    <row r="16" spans="1:18" ht="30" customHeight="1" thickBot="1">
      <c r="D16" s="45" t="s">
        <v>87</v>
      </c>
      <c r="E16" s="33" t="s">
        <v>71</v>
      </c>
      <c r="F16" s="29">
        <v>2051.076</v>
      </c>
      <c r="G16" s="26">
        <v>2164.1639999999998</v>
      </c>
      <c r="H16" s="26">
        <v>2328.8879999999999</v>
      </c>
      <c r="I16" s="26">
        <v>2543.8439999999996</v>
      </c>
      <c r="J16" s="26">
        <v>2398.0319999999997</v>
      </c>
      <c r="K16" s="26">
        <v>2308.02</v>
      </c>
      <c r="L16" s="26">
        <v>2308.02</v>
      </c>
      <c r="M16" s="26">
        <v>2214.288</v>
      </c>
      <c r="N16" s="26">
        <v>2122.92</v>
      </c>
      <c r="O16" s="26">
        <v>2033.4719999999998</v>
      </c>
      <c r="P16" s="26">
        <v>2033.4599999999998</v>
      </c>
      <c r="Q16" s="26">
        <v>2117.4119999999998</v>
      </c>
      <c r="R16" s="27">
        <f>+R15*1.2</f>
        <v>2101.14</v>
      </c>
    </row>
    <row r="17" spans="5:18" ht="32.25" customHeight="1">
      <c r="E17" s="250" t="s">
        <v>147</v>
      </c>
      <c r="F17" s="250"/>
      <c r="G17" s="250"/>
      <c r="H17" s="250"/>
      <c r="I17" s="250"/>
      <c r="J17" s="250"/>
      <c r="K17" s="250"/>
      <c r="L17" s="250"/>
      <c r="M17" s="250"/>
      <c r="N17" s="250"/>
      <c r="O17" s="250"/>
      <c r="P17" s="250"/>
      <c r="Q17" s="250"/>
      <c r="R17" s="250"/>
    </row>
    <row r="18" spans="5:18">
      <c r="E18" s="250"/>
      <c r="F18" s="250"/>
      <c r="G18" s="250"/>
      <c r="H18" s="250"/>
      <c r="I18" s="250"/>
      <c r="J18" s="250"/>
      <c r="K18" s="250"/>
      <c r="L18" s="250"/>
      <c r="M18" s="250"/>
      <c r="N18" s="250"/>
      <c r="O18" s="250"/>
      <c r="P18" s="250"/>
      <c r="Q18" s="250"/>
      <c r="R18" s="250"/>
    </row>
    <row r="79" ht="32.25" customHeight="1"/>
    <row r="80" ht="32.25" customHeight="1"/>
    <row r="83" ht="30" customHeight="1"/>
    <row r="86" ht="21" customHeight="1"/>
  </sheetData>
  <mergeCells count="6">
    <mergeCell ref="A1:C1"/>
    <mergeCell ref="F3:R3"/>
    <mergeCell ref="F11:R11"/>
    <mergeCell ref="D13:D14"/>
    <mergeCell ref="E17:R18"/>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64" t="s">
        <v>8</v>
      </c>
    </row>
    <row r="10" spans="2:4" ht="15.75" thickBot="1">
      <c r="B10" s="24"/>
      <c r="C10" s="21"/>
      <c r="D10" s="165"/>
    </row>
    <row r="11" spans="2:4" ht="119.25" customHeight="1">
      <c r="B11" s="162" t="s">
        <v>9</v>
      </c>
      <c r="C11" s="20" t="s">
        <v>48</v>
      </c>
      <c r="D11" s="164" t="s">
        <v>10</v>
      </c>
    </row>
    <row r="12" spans="2:4" ht="15.75" thickBot="1">
      <c r="B12" s="163"/>
      <c r="C12" s="21"/>
      <c r="D12" s="165"/>
    </row>
    <row r="13" spans="2:4" ht="74.25" customHeight="1">
      <c r="B13" s="166" t="s">
        <v>11</v>
      </c>
      <c r="C13" s="20" t="s">
        <v>47</v>
      </c>
      <c r="D13" s="164" t="s">
        <v>12</v>
      </c>
    </row>
    <row r="14" spans="2:4" ht="15.75" thickBot="1">
      <c r="B14" s="168"/>
      <c r="C14" s="21"/>
      <c r="D14" s="165"/>
    </row>
    <row r="15" spans="2:4" ht="96.75" customHeight="1">
      <c r="B15" s="168"/>
      <c r="C15" s="20" t="s">
        <v>46</v>
      </c>
      <c r="D15" s="164" t="s">
        <v>13</v>
      </c>
    </row>
    <row r="16" spans="2:4" ht="15.75" thickBot="1">
      <c r="B16" s="167"/>
      <c r="C16" s="21"/>
      <c r="D16" s="165"/>
    </row>
    <row r="17" spans="2:4" ht="220.5" customHeight="1">
      <c r="B17" s="162" t="s">
        <v>14</v>
      </c>
      <c r="C17" s="20" t="s">
        <v>45</v>
      </c>
      <c r="D17" s="164" t="s">
        <v>15</v>
      </c>
    </row>
    <row r="18" spans="2:4" ht="15.75" thickBot="1">
      <c r="B18" s="163"/>
      <c r="C18" s="21"/>
      <c r="D18" s="165"/>
    </row>
    <row r="19" spans="2:4" ht="75" customHeight="1">
      <c r="B19" s="166" t="s">
        <v>16</v>
      </c>
      <c r="C19" s="20" t="s">
        <v>44</v>
      </c>
      <c r="D19" s="164" t="s">
        <v>17</v>
      </c>
    </row>
    <row r="20" spans="2:4" ht="15" customHeight="1" thickBot="1">
      <c r="B20" s="167"/>
      <c r="C20" s="21"/>
      <c r="D20" s="165"/>
    </row>
    <row r="21" spans="2:4" ht="74.25" customHeight="1">
      <c r="B21" s="162" t="s">
        <v>18</v>
      </c>
      <c r="C21" s="20" t="s">
        <v>43</v>
      </c>
      <c r="D21" s="164" t="s">
        <v>19</v>
      </c>
    </row>
    <row r="22" spans="2:4" ht="15.75" thickBot="1">
      <c r="B22" s="163"/>
      <c r="C22" s="21"/>
      <c r="D22" s="165"/>
    </row>
    <row r="23" spans="2:4" ht="198" customHeight="1">
      <c r="B23" s="166" t="s">
        <v>20</v>
      </c>
      <c r="C23" s="20" t="s">
        <v>42</v>
      </c>
      <c r="D23" s="164" t="s">
        <v>98</v>
      </c>
    </row>
    <row r="24" spans="2:4" ht="15.75" thickBot="1">
      <c r="B24" s="167"/>
      <c r="C24" s="21"/>
      <c r="D24" s="165"/>
    </row>
    <row r="25" spans="2:4" ht="119.25" customHeight="1">
      <c r="B25" s="162" t="s">
        <v>21</v>
      </c>
      <c r="C25" s="20" t="s">
        <v>41</v>
      </c>
      <c r="D25" s="164" t="s">
        <v>22</v>
      </c>
    </row>
    <row r="26" spans="2:4" ht="15.75" thickBot="1">
      <c r="B26" s="163"/>
      <c r="C26" s="21"/>
      <c r="D26" s="165"/>
    </row>
    <row r="27" spans="2:4" ht="153" customHeight="1">
      <c r="B27" s="166" t="s">
        <v>23</v>
      </c>
      <c r="C27" s="20" t="s">
        <v>40</v>
      </c>
      <c r="D27" s="164" t="s">
        <v>24</v>
      </c>
    </row>
    <row r="28" spans="2:4" ht="15.75" thickBot="1">
      <c r="B28" s="167"/>
      <c r="C28" s="21"/>
      <c r="D28" s="165"/>
    </row>
    <row r="29" spans="2:4" ht="130.5" customHeight="1">
      <c r="B29" s="166" t="s">
        <v>25</v>
      </c>
      <c r="C29" s="20" t="s">
        <v>92</v>
      </c>
      <c r="D29" s="164" t="s">
        <v>26</v>
      </c>
    </row>
    <row r="30" spans="2:4" ht="15.75" thickBot="1">
      <c r="B30" s="167"/>
      <c r="C30" s="21"/>
      <c r="D30" s="165"/>
    </row>
    <row r="31" spans="2:4" ht="130.5" customHeight="1">
      <c r="B31" s="166" t="s">
        <v>27</v>
      </c>
      <c r="C31" s="20" t="s">
        <v>39</v>
      </c>
      <c r="D31" s="164" t="s">
        <v>28</v>
      </c>
    </row>
    <row r="32" spans="2:4" ht="15.75" thickBot="1">
      <c r="B32" s="167"/>
      <c r="C32" s="21"/>
      <c r="D32" s="165"/>
    </row>
    <row r="33" spans="2:4" ht="175.5" customHeight="1">
      <c r="B33" s="162" t="s">
        <v>29</v>
      </c>
      <c r="C33" s="20" t="s">
        <v>93</v>
      </c>
      <c r="D33" s="164" t="s">
        <v>30</v>
      </c>
    </row>
    <row r="34" spans="2:4" ht="15.75" thickBot="1">
      <c r="B34" s="163"/>
      <c r="C34" s="21"/>
      <c r="D34" s="165"/>
    </row>
    <row r="35" spans="2:4" ht="34.5" thickBot="1">
      <c r="B35" s="162" t="s">
        <v>31</v>
      </c>
      <c r="C35" s="22" t="s">
        <v>32</v>
      </c>
      <c r="D35" s="22" t="s">
        <v>33</v>
      </c>
    </row>
    <row r="36" spans="2:4" ht="30.75" customHeight="1" thickBot="1">
      <c r="B36" s="171"/>
      <c r="C36" s="22" t="s">
        <v>34</v>
      </c>
      <c r="D36" s="22" t="s">
        <v>35</v>
      </c>
    </row>
    <row r="37" spans="2:4" ht="57" thickBot="1">
      <c r="B37" s="163"/>
      <c r="C37" s="22" t="s">
        <v>136</v>
      </c>
      <c r="D37" s="22" t="s">
        <v>137</v>
      </c>
    </row>
    <row r="38" spans="2:4" ht="96.75" customHeight="1">
      <c r="B38" s="166" t="s">
        <v>36</v>
      </c>
      <c r="C38" s="20" t="s">
        <v>38</v>
      </c>
      <c r="D38" s="164" t="s">
        <v>37</v>
      </c>
    </row>
    <row r="39" spans="2:4" ht="15.75" thickBot="1">
      <c r="B39" s="167"/>
      <c r="C39" s="21"/>
      <c r="D39" s="165"/>
    </row>
    <row r="40" spans="2:4" ht="63.75" customHeight="1">
      <c r="B40" s="166" t="s">
        <v>50</v>
      </c>
      <c r="C40" s="169" t="s">
        <v>51</v>
      </c>
      <c r="D40" s="164" t="s">
        <v>52</v>
      </c>
    </row>
    <row r="41" spans="2:4" ht="15.75" thickBot="1">
      <c r="B41" s="167"/>
      <c r="C41" s="170"/>
      <c r="D41" s="165"/>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8" width="9.7109375" style="2" customWidth="1"/>
    <col min="19" max="16384" width="11.42578125" style="2"/>
  </cols>
  <sheetData>
    <row r="1" spans="1:19">
      <c r="A1" s="228"/>
      <c r="B1" s="228"/>
      <c r="C1" s="228"/>
    </row>
    <row r="2" spans="1:19" ht="15.75" thickBot="1"/>
    <row r="3" spans="1:19" ht="26.25" customHeight="1" thickBot="1">
      <c r="F3" s="252" t="s">
        <v>113</v>
      </c>
      <c r="G3" s="252"/>
      <c r="H3" s="252"/>
      <c r="I3" s="252"/>
      <c r="J3" s="252"/>
      <c r="K3" s="252"/>
      <c r="L3" s="252"/>
      <c r="M3" s="252"/>
      <c r="N3" s="252"/>
      <c r="O3" s="252"/>
      <c r="P3" s="252"/>
      <c r="Q3" s="252"/>
      <c r="R3" s="252"/>
      <c r="S3" s="253"/>
    </row>
    <row r="4" spans="1:19" ht="26.25" customHeight="1" thickBot="1">
      <c r="E4" s="56" t="s">
        <v>60</v>
      </c>
      <c r="F4" s="58">
        <v>44621</v>
      </c>
      <c r="G4" s="58">
        <v>44866</v>
      </c>
      <c r="H4" s="58">
        <v>44896</v>
      </c>
      <c r="I4" s="58">
        <v>44927</v>
      </c>
      <c r="J4" s="58">
        <v>44958</v>
      </c>
      <c r="K4" s="58">
        <v>44986</v>
      </c>
      <c r="L4" s="58">
        <v>45017</v>
      </c>
      <c r="M4" s="58">
        <v>45047</v>
      </c>
      <c r="N4" s="58">
        <v>45078</v>
      </c>
      <c r="O4" s="58">
        <v>45108</v>
      </c>
      <c r="P4" s="58">
        <v>45139</v>
      </c>
      <c r="Q4" s="58">
        <v>45170</v>
      </c>
      <c r="R4" s="58">
        <v>45200</v>
      </c>
      <c r="S4" s="59">
        <v>45231</v>
      </c>
    </row>
    <row r="5" spans="1:19" ht="26.25" customHeight="1">
      <c r="E5" s="67" t="s">
        <v>63</v>
      </c>
      <c r="F5" s="42">
        <v>213.68</v>
      </c>
      <c r="G5" s="42">
        <v>251.27</v>
      </c>
      <c r="H5" s="42">
        <v>283.07</v>
      </c>
      <c r="I5" s="42">
        <v>257.50779999999997</v>
      </c>
      <c r="J5" s="42">
        <v>281.45060000000001</v>
      </c>
      <c r="K5" s="42">
        <v>292.02760000000001</v>
      </c>
      <c r="L5" s="42">
        <v>277.1576</v>
      </c>
      <c r="M5" s="42">
        <v>206.2183</v>
      </c>
      <c r="N5" s="42">
        <v>226.09719999999999</v>
      </c>
      <c r="O5" s="42">
        <v>200.10300000000001</v>
      </c>
      <c r="P5" s="42">
        <v>231.39259999999999</v>
      </c>
      <c r="Q5" s="42">
        <v>248.69390000000001</v>
      </c>
      <c r="R5" s="42">
        <v>216.0239</v>
      </c>
      <c r="S5" s="43">
        <v>213.55510000000001</v>
      </c>
    </row>
    <row r="6" spans="1:19" ht="26.25" customHeight="1">
      <c r="E6" s="68" t="s">
        <v>64</v>
      </c>
      <c r="F6" s="11">
        <v>70.77</v>
      </c>
      <c r="G6" s="11">
        <v>78.75</v>
      </c>
      <c r="H6" s="11">
        <v>84.41</v>
      </c>
      <c r="I6" s="11">
        <v>77.815100000000001</v>
      </c>
      <c r="J6" s="11">
        <v>92.544899999999998</v>
      </c>
      <c r="K6" s="11">
        <v>83.344899999999996</v>
      </c>
      <c r="L6" s="11">
        <v>73.847999999999999</v>
      </c>
      <c r="M6" s="11">
        <v>70.831999999999994</v>
      </c>
      <c r="N6" s="11">
        <v>67.766099999999994</v>
      </c>
      <c r="O6" s="11">
        <v>75.481399999999994</v>
      </c>
      <c r="P6" s="11">
        <v>84.415000000000006</v>
      </c>
      <c r="Q6" s="11">
        <v>90.4923</v>
      </c>
      <c r="R6" s="11">
        <v>79.542000000000002</v>
      </c>
      <c r="S6" s="25">
        <v>75.681600000000003</v>
      </c>
    </row>
    <row r="7" spans="1:19" ht="26.25" customHeight="1">
      <c r="E7" s="68" t="s">
        <v>65</v>
      </c>
      <c r="F7" s="11">
        <v>119.98</v>
      </c>
      <c r="G7" s="11">
        <v>131.99</v>
      </c>
      <c r="H7" s="11">
        <v>134.30000000000001</v>
      </c>
      <c r="I7" s="11">
        <v>133.2585</v>
      </c>
      <c r="J7" s="11">
        <v>135.0744</v>
      </c>
      <c r="K7" s="11">
        <v>136.94649999999999</v>
      </c>
      <c r="L7" s="11">
        <v>136.74860000000001</v>
      </c>
      <c r="M7" s="11">
        <v>134.95410000000001</v>
      </c>
      <c r="N7" s="11">
        <v>133.70500000000001</v>
      </c>
      <c r="O7" s="11">
        <v>131.46619999999999</v>
      </c>
      <c r="P7" s="11">
        <v>130.28319999999999</v>
      </c>
      <c r="Q7" s="11">
        <v>131.70519999999999</v>
      </c>
      <c r="R7" s="11">
        <v>132.70439999999999</v>
      </c>
      <c r="S7" s="25">
        <v>132.79580000000001</v>
      </c>
    </row>
    <row r="8" spans="1:19" ht="26.25" customHeight="1">
      <c r="E8" s="68" t="s">
        <v>66</v>
      </c>
      <c r="F8" s="11">
        <v>438.32</v>
      </c>
      <c r="G8" s="11">
        <v>499.63</v>
      </c>
      <c r="H8" s="11">
        <v>541.57000000000005</v>
      </c>
      <c r="I8" s="11">
        <v>505.98349999999999</v>
      </c>
      <c r="J8" s="11">
        <v>548.28629999999998</v>
      </c>
      <c r="K8" s="11">
        <v>551.41690000000006</v>
      </c>
      <c r="L8" s="11">
        <v>525.7029</v>
      </c>
      <c r="M8" s="11">
        <v>444.0342</v>
      </c>
      <c r="N8" s="11">
        <v>460.91969999999998</v>
      </c>
      <c r="O8" s="11">
        <v>440.10829999999999</v>
      </c>
      <c r="P8" s="11">
        <v>479.09339999999997</v>
      </c>
      <c r="Q8" s="11">
        <v>505.30160000000001</v>
      </c>
      <c r="R8" s="11">
        <v>461.69459999999998</v>
      </c>
      <c r="S8" s="25">
        <v>454.33969999999999</v>
      </c>
    </row>
    <row r="9" spans="1:19" ht="26.25" customHeight="1" thickBot="1">
      <c r="E9" s="69" t="s">
        <v>67</v>
      </c>
      <c r="F9" s="26">
        <v>4590.3</v>
      </c>
      <c r="G9" s="26">
        <v>4876.2299999999996</v>
      </c>
      <c r="H9" s="26">
        <v>4907.6000000000004</v>
      </c>
      <c r="I9" s="26">
        <v>4963.2915800000001</v>
      </c>
      <c r="J9" s="26">
        <v>5045.1925000000001</v>
      </c>
      <c r="K9" s="26">
        <v>5122.5596999999998</v>
      </c>
      <c r="L9" s="26">
        <v>5169.9075000000003</v>
      </c>
      <c r="M9" s="26">
        <v>5203.8059999999996</v>
      </c>
      <c r="N9" s="26">
        <v>5220.0002999999997</v>
      </c>
      <c r="O9" s="26">
        <v>5229.1103000000003</v>
      </c>
      <c r="P9" s="26">
        <v>5248.7296999999999</v>
      </c>
      <c r="Q9" s="26">
        <v>5278.8190999999997</v>
      </c>
      <c r="R9" s="26">
        <v>5300.2581</v>
      </c>
      <c r="S9" s="27">
        <v>5306.8561600000003</v>
      </c>
    </row>
    <row r="10" spans="1:19" ht="30" customHeight="1" thickBot="1">
      <c r="E10" s="229" t="s">
        <v>88</v>
      </c>
      <c r="F10" s="229"/>
      <c r="G10" s="229"/>
      <c r="H10" s="229"/>
      <c r="I10" s="229"/>
      <c r="J10" s="229"/>
      <c r="K10" s="229"/>
      <c r="L10" s="229"/>
      <c r="M10" s="229"/>
      <c r="N10" s="229"/>
      <c r="O10" s="229"/>
      <c r="P10" s="229"/>
      <c r="Q10" s="229"/>
      <c r="R10" s="229"/>
    </row>
    <row r="11" spans="1:19" ht="30" customHeight="1" thickBot="1">
      <c r="F11" s="252" t="s">
        <v>114</v>
      </c>
      <c r="G11" s="252"/>
      <c r="H11" s="252"/>
      <c r="I11" s="252"/>
      <c r="J11" s="252"/>
      <c r="K11" s="252"/>
      <c r="L11" s="252"/>
      <c r="M11" s="252"/>
      <c r="N11" s="252"/>
      <c r="O11" s="252"/>
      <c r="P11" s="252"/>
      <c r="Q11" s="252"/>
      <c r="R11" s="252"/>
      <c r="S11" s="253"/>
    </row>
    <row r="12" spans="1:19" ht="30" customHeight="1" thickBot="1">
      <c r="D12" s="46" t="s">
        <v>84</v>
      </c>
      <c r="E12" s="60" t="s">
        <v>83</v>
      </c>
      <c r="F12" s="58">
        <v>44621</v>
      </c>
      <c r="G12" s="58">
        <v>44866</v>
      </c>
      <c r="H12" s="58">
        <v>44896</v>
      </c>
      <c r="I12" s="58">
        <v>44927</v>
      </c>
      <c r="J12" s="58">
        <v>44958</v>
      </c>
      <c r="K12" s="58">
        <v>44986</v>
      </c>
      <c r="L12" s="58">
        <v>45017</v>
      </c>
      <c r="M12" s="58">
        <v>45047</v>
      </c>
      <c r="N12" s="58">
        <v>45078</v>
      </c>
      <c r="O12" s="58">
        <v>45108</v>
      </c>
      <c r="P12" s="58">
        <v>45139</v>
      </c>
      <c r="Q12" s="58">
        <v>45170</v>
      </c>
      <c r="R12" s="58">
        <v>45200</v>
      </c>
      <c r="S12" s="59">
        <v>45231</v>
      </c>
    </row>
    <row r="13" spans="1:19" ht="30" customHeight="1">
      <c r="D13" s="236" t="s">
        <v>85</v>
      </c>
      <c r="E13" s="67" t="s">
        <v>68</v>
      </c>
      <c r="F13" s="42">
        <v>303.35000000000002</v>
      </c>
      <c r="G13" s="42">
        <v>342.8</v>
      </c>
      <c r="H13" s="42">
        <v>345.44</v>
      </c>
      <c r="I13" s="42">
        <v>359.93</v>
      </c>
      <c r="J13" s="42">
        <v>366.33</v>
      </c>
      <c r="K13" s="42">
        <v>372.41</v>
      </c>
      <c r="L13" s="42">
        <v>376.32</v>
      </c>
      <c r="M13" s="42">
        <v>379.26</v>
      </c>
      <c r="N13" s="42">
        <v>380.92</v>
      </c>
      <c r="O13" s="42">
        <v>382.06</v>
      </c>
      <c r="P13" s="42">
        <v>383.97</v>
      </c>
      <c r="Q13" s="42">
        <v>386.66</v>
      </c>
      <c r="R13" s="42">
        <v>388.72</v>
      </c>
      <c r="S13" s="43">
        <v>389.69</v>
      </c>
    </row>
    <row r="14" spans="1:19" ht="30" customHeight="1" thickBot="1">
      <c r="D14" s="237"/>
      <c r="E14" s="68" t="s">
        <v>69</v>
      </c>
      <c r="F14" s="11">
        <v>350.56</v>
      </c>
      <c r="G14" s="11">
        <v>393</v>
      </c>
      <c r="H14" s="11">
        <v>408.5</v>
      </c>
      <c r="I14" s="11">
        <v>413.65</v>
      </c>
      <c r="J14" s="11">
        <v>421</v>
      </c>
      <c r="K14" s="11">
        <v>428</v>
      </c>
      <c r="L14" s="11">
        <v>432.49</v>
      </c>
      <c r="M14" s="11">
        <v>435.87</v>
      </c>
      <c r="N14" s="11">
        <v>437.78</v>
      </c>
      <c r="O14" s="11">
        <v>439.09</v>
      </c>
      <c r="P14" s="11">
        <v>441.29</v>
      </c>
      <c r="Q14" s="11">
        <v>444.37</v>
      </c>
      <c r="R14" s="11">
        <v>446.74</v>
      </c>
      <c r="S14" s="25">
        <v>447.85</v>
      </c>
    </row>
    <row r="15" spans="1:19" ht="30" customHeight="1" thickBot="1">
      <c r="D15" s="63" t="s">
        <v>86</v>
      </c>
      <c r="E15" s="68" t="s">
        <v>70</v>
      </c>
      <c r="F15" s="11">
        <v>438.32</v>
      </c>
      <c r="G15" s="11">
        <v>499.63</v>
      </c>
      <c r="H15" s="11">
        <v>541.57000000000005</v>
      </c>
      <c r="I15" s="11">
        <v>505.98349999999999</v>
      </c>
      <c r="J15" s="11">
        <v>525.7029</v>
      </c>
      <c r="K15" s="11">
        <v>551.41690000000006</v>
      </c>
      <c r="L15" s="11">
        <v>525.7029</v>
      </c>
      <c r="M15" s="11">
        <v>444.0342</v>
      </c>
      <c r="N15" s="11">
        <v>460.91969999999998</v>
      </c>
      <c r="O15" s="11">
        <v>440.10829999999999</v>
      </c>
      <c r="P15" s="11">
        <v>479.09339999999997</v>
      </c>
      <c r="Q15" s="11">
        <v>505.30160000000001</v>
      </c>
      <c r="R15" s="11">
        <v>461.69459999999998</v>
      </c>
      <c r="S15" s="25">
        <v>454.33969999999999</v>
      </c>
    </row>
    <row r="16" spans="1:19" ht="30" customHeight="1" thickBot="1">
      <c r="D16" s="63" t="s">
        <v>87</v>
      </c>
      <c r="E16" s="69" t="s">
        <v>71</v>
      </c>
      <c r="F16" s="26">
        <v>525.98399999999992</v>
      </c>
      <c r="G16" s="26">
        <v>599.55599999999993</v>
      </c>
      <c r="H16" s="26">
        <v>649.88400000000001</v>
      </c>
      <c r="I16" s="26">
        <v>607.17999999999995</v>
      </c>
      <c r="J16" s="26">
        <v>630.84348</v>
      </c>
      <c r="K16" s="26">
        <v>661.70028000000002</v>
      </c>
      <c r="L16" s="26">
        <v>630.84348</v>
      </c>
      <c r="M16" s="26">
        <v>532.84104000000002</v>
      </c>
      <c r="N16" s="26">
        <v>553.10364000000004</v>
      </c>
      <c r="O16" s="26">
        <v>528.12995999999998</v>
      </c>
      <c r="P16" s="26">
        <v>574.91207999999995</v>
      </c>
      <c r="Q16" s="26">
        <v>606.36192000000005</v>
      </c>
      <c r="R16" s="26">
        <v>554.03351999999995</v>
      </c>
      <c r="S16" s="27">
        <v>545.20763999999997</v>
      </c>
    </row>
    <row r="17" spans="5:18" ht="18.75" customHeight="1">
      <c r="E17" s="227" t="s">
        <v>89</v>
      </c>
      <c r="F17" s="227"/>
      <c r="G17" s="227"/>
      <c r="H17" s="227"/>
      <c r="I17" s="227"/>
      <c r="J17" s="227"/>
      <c r="K17" s="227"/>
      <c r="L17" s="227"/>
      <c r="M17" s="227"/>
      <c r="N17" s="227"/>
      <c r="O17" s="227"/>
      <c r="P17" s="227"/>
      <c r="Q17" s="227"/>
      <c r="R17" s="227"/>
    </row>
    <row r="18" spans="5:18" ht="21" customHeight="1">
      <c r="E18" s="227"/>
      <c r="F18" s="227"/>
      <c r="G18" s="227"/>
      <c r="H18" s="227"/>
      <c r="I18" s="227"/>
      <c r="J18" s="227"/>
      <c r="K18" s="227"/>
      <c r="L18" s="227"/>
      <c r="M18" s="227"/>
      <c r="N18" s="227"/>
      <c r="O18" s="227"/>
      <c r="P18" s="227"/>
      <c r="Q18" s="227"/>
      <c r="R18" s="227"/>
    </row>
    <row r="79" ht="32.25" customHeight="1"/>
    <row r="80" ht="32.25" customHeight="1"/>
    <row r="83" ht="30" customHeight="1"/>
    <row r="86" ht="21" customHeight="1"/>
  </sheetData>
  <mergeCells count="6">
    <mergeCell ref="E17:R18"/>
    <mergeCell ref="A1:C1"/>
    <mergeCell ref="E10:R10"/>
    <mergeCell ref="D13:D14"/>
    <mergeCell ref="F3:S3"/>
    <mergeCell ref="F11:S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customWidth="1"/>
    <col min="6" max="6" width="9.7109375" hidden="1" customWidth="1"/>
    <col min="7" max="12" width="9.7109375" customWidth="1"/>
    <col min="13" max="13" width="12.140625" customWidth="1"/>
    <col min="14" max="14" width="10.42578125" bestFit="1" customWidth="1"/>
    <col min="15" max="15" width="10.42578125" customWidth="1"/>
    <col min="16" max="16" width="10.28515625" customWidth="1"/>
    <col min="17" max="17" width="10.7109375" customWidth="1"/>
    <col min="18" max="18" width="10.42578125" customWidth="1"/>
    <col min="19" max="19" width="10.85546875" customWidth="1"/>
    <col min="20" max="16384" width="11.42578125" style="2"/>
  </cols>
  <sheetData>
    <row r="1" spans="1:19">
      <c r="A1" s="228"/>
      <c r="B1" s="228"/>
      <c r="C1" s="228"/>
      <c r="E1" s="2"/>
      <c r="F1" s="2"/>
      <c r="G1" s="2"/>
      <c r="H1" s="2"/>
      <c r="I1" s="2"/>
      <c r="J1" s="2"/>
      <c r="K1" s="2"/>
      <c r="L1" s="2"/>
      <c r="M1" s="2"/>
      <c r="N1" s="2"/>
      <c r="O1" s="2"/>
      <c r="P1" s="2"/>
      <c r="Q1" s="2"/>
      <c r="R1" s="2"/>
      <c r="S1" s="2"/>
    </row>
    <row r="2" spans="1:19" ht="15.75" thickBot="1">
      <c r="E2" s="2"/>
      <c r="F2" s="2"/>
      <c r="G2" s="2"/>
      <c r="H2" s="2"/>
      <c r="I2" s="2"/>
      <c r="J2" s="2"/>
      <c r="K2" s="2"/>
      <c r="L2" s="2"/>
      <c r="M2" s="2"/>
      <c r="N2" s="2"/>
      <c r="O2" s="2"/>
      <c r="P2" s="2"/>
      <c r="Q2" s="2"/>
      <c r="R2" s="2"/>
      <c r="S2" s="2"/>
    </row>
    <row r="3" spans="1:19" ht="26.25" customHeight="1" thickBot="1">
      <c r="E3" s="2"/>
      <c r="F3" s="252" t="s">
        <v>115</v>
      </c>
      <c r="G3" s="252"/>
      <c r="H3" s="252"/>
      <c r="I3" s="252"/>
      <c r="J3" s="252"/>
      <c r="K3" s="252"/>
      <c r="L3" s="252"/>
      <c r="M3" s="252"/>
      <c r="N3" s="252"/>
      <c r="O3" s="252"/>
      <c r="P3" s="252"/>
      <c r="Q3" s="252"/>
      <c r="R3" s="252"/>
      <c r="S3" s="253"/>
    </row>
    <row r="4" spans="1:19" ht="26.25" customHeight="1" thickBot="1">
      <c r="E4" s="56" t="s">
        <v>60</v>
      </c>
      <c r="F4" s="58">
        <v>44621</v>
      </c>
      <c r="G4" s="58">
        <v>44866</v>
      </c>
      <c r="H4" s="58">
        <v>44896</v>
      </c>
      <c r="I4" s="58">
        <v>44927</v>
      </c>
      <c r="J4" s="58">
        <v>44958</v>
      </c>
      <c r="K4" s="58">
        <v>44986</v>
      </c>
      <c r="L4" s="58">
        <v>45017</v>
      </c>
      <c r="M4" s="58">
        <v>45047</v>
      </c>
      <c r="N4" s="58">
        <v>45078</v>
      </c>
      <c r="O4" s="58">
        <v>45108</v>
      </c>
      <c r="P4" s="58">
        <v>45139</v>
      </c>
      <c r="Q4" s="58">
        <v>45170</v>
      </c>
      <c r="R4" s="58">
        <v>45200</v>
      </c>
      <c r="S4" s="59">
        <v>45231</v>
      </c>
    </row>
    <row r="5" spans="1:19" ht="26.25" customHeight="1">
      <c r="E5" s="67" t="s">
        <v>63</v>
      </c>
      <c r="F5" s="42">
        <v>154.9</v>
      </c>
      <c r="G5" s="42">
        <v>138.65</v>
      </c>
      <c r="H5" s="42">
        <v>149.33000000000001</v>
      </c>
      <c r="I5" s="42">
        <v>172.82</v>
      </c>
      <c r="J5" s="42">
        <v>217.82</v>
      </c>
      <c r="K5" s="42">
        <v>165.84</v>
      </c>
      <c r="L5" s="42">
        <v>164.25</v>
      </c>
      <c r="M5" s="42">
        <v>153.57</v>
      </c>
      <c r="N5" s="42">
        <v>172.16</v>
      </c>
      <c r="O5" s="42">
        <v>184.42</v>
      </c>
      <c r="P5" s="42">
        <v>171.91</v>
      </c>
      <c r="Q5" s="42">
        <v>158.55000000000001</v>
      </c>
      <c r="R5" s="42">
        <v>164.94</v>
      </c>
      <c r="S5" s="43">
        <v>166.18</v>
      </c>
    </row>
    <row r="6" spans="1:19" ht="26.25" customHeight="1">
      <c r="E6" s="68" t="s">
        <v>64</v>
      </c>
      <c r="F6" s="11">
        <v>69.08</v>
      </c>
      <c r="G6" s="11">
        <v>70.31</v>
      </c>
      <c r="H6" s="11">
        <v>68.760000000000005</v>
      </c>
      <c r="I6" s="11">
        <v>69.180000000000007</v>
      </c>
      <c r="J6" s="11">
        <v>84.19</v>
      </c>
      <c r="K6" s="11">
        <v>81.88</v>
      </c>
      <c r="L6" s="11">
        <v>87.89</v>
      </c>
      <c r="M6" s="11">
        <v>103.08</v>
      </c>
      <c r="N6" s="11">
        <v>83.07</v>
      </c>
      <c r="O6" s="11">
        <v>76.55</v>
      </c>
      <c r="P6" s="11">
        <v>68.78</v>
      </c>
      <c r="Q6" s="11">
        <v>73.83</v>
      </c>
      <c r="R6" s="11">
        <v>77.790000000000006</v>
      </c>
      <c r="S6" s="25">
        <v>76.239999999999995</v>
      </c>
    </row>
    <row r="7" spans="1:19" ht="26.25" customHeight="1">
      <c r="E7" s="68" t="s">
        <v>65</v>
      </c>
      <c r="F7" s="11">
        <v>448.55</v>
      </c>
      <c r="G7" s="11">
        <v>493.89</v>
      </c>
      <c r="H7" s="11">
        <v>502.55</v>
      </c>
      <c r="I7" s="11">
        <v>496.38</v>
      </c>
      <c r="J7" s="11">
        <v>503.15</v>
      </c>
      <c r="K7" s="11">
        <v>510.12</v>
      </c>
      <c r="L7" s="11">
        <v>508.45</v>
      </c>
      <c r="M7" s="11">
        <v>500.4</v>
      </c>
      <c r="N7" s="11">
        <v>496.23</v>
      </c>
      <c r="O7" s="11">
        <v>486.26</v>
      </c>
      <c r="P7" s="11">
        <v>481.89</v>
      </c>
      <c r="Q7" s="11">
        <v>489.25</v>
      </c>
      <c r="R7" s="11">
        <v>496.13</v>
      </c>
      <c r="S7" s="25">
        <v>496.87</v>
      </c>
    </row>
    <row r="8" spans="1:19" ht="26.25" customHeight="1">
      <c r="E8" s="68" t="s">
        <v>66</v>
      </c>
      <c r="F8" s="11">
        <v>674.47</v>
      </c>
      <c r="G8" s="11">
        <v>702.35</v>
      </c>
      <c r="H8" s="11">
        <v>720.1</v>
      </c>
      <c r="I8" s="11">
        <v>737.34</v>
      </c>
      <c r="J8" s="11">
        <v>805.89</v>
      </c>
      <c r="K8" s="11">
        <v>758.71</v>
      </c>
      <c r="L8" s="11">
        <v>760.69</v>
      </c>
      <c r="M8" s="11">
        <v>757.13</v>
      </c>
      <c r="N8" s="11">
        <v>753.75</v>
      </c>
      <c r="O8" s="11">
        <v>750.21</v>
      </c>
      <c r="P8" s="11">
        <v>726.44</v>
      </c>
      <c r="Q8" s="11">
        <v>725.31</v>
      </c>
      <c r="R8" s="11">
        <v>743.81</v>
      </c>
      <c r="S8" s="25">
        <v>745.28</v>
      </c>
    </row>
    <row r="9" spans="1:19" ht="26.25" customHeight="1" thickBot="1">
      <c r="E9" s="69" t="s">
        <v>67</v>
      </c>
      <c r="F9" s="26">
        <v>4641.99</v>
      </c>
      <c r="G9" s="26">
        <v>4931.1499999999996</v>
      </c>
      <c r="H9" s="26">
        <v>4980.01</v>
      </c>
      <c r="I9" s="26">
        <v>5037.51</v>
      </c>
      <c r="J9" s="26">
        <v>5121.5</v>
      </c>
      <c r="K9" s="26">
        <v>5198.92</v>
      </c>
      <c r="L9" s="26">
        <v>5247.57</v>
      </c>
      <c r="M9" s="26">
        <v>5280.24</v>
      </c>
      <c r="N9" s="26">
        <v>5295.41</v>
      </c>
      <c r="O9" s="26">
        <v>5305</v>
      </c>
      <c r="P9" s="26">
        <v>5324.42</v>
      </c>
      <c r="Q9" s="26">
        <v>5355.22</v>
      </c>
      <c r="R9" s="26">
        <v>5359.95</v>
      </c>
      <c r="S9" s="27">
        <v>5366.62</v>
      </c>
    </row>
    <row r="10" spans="1:19" ht="30" customHeight="1" thickBot="1">
      <c r="E10" s="247" t="s">
        <v>88</v>
      </c>
      <c r="F10" s="247"/>
      <c r="G10" s="247"/>
      <c r="H10" s="247"/>
      <c r="I10" s="247"/>
      <c r="J10" s="247"/>
      <c r="K10" s="247"/>
      <c r="L10" s="247"/>
      <c r="M10" s="247"/>
      <c r="N10" s="247"/>
      <c r="O10" s="247"/>
      <c r="P10" s="247"/>
      <c r="Q10" s="247"/>
      <c r="R10" s="247"/>
      <c r="S10" s="2"/>
    </row>
    <row r="11" spans="1:19" ht="30" customHeight="1" thickBot="1">
      <c r="E11" s="2"/>
      <c r="F11" s="252" t="s">
        <v>116</v>
      </c>
      <c r="G11" s="252"/>
      <c r="H11" s="252"/>
      <c r="I11" s="252"/>
      <c r="J11" s="252"/>
      <c r="K11" s="252"/>
      <c r="L11" s="252"/>
      <c r="M11" s="252"/>
      <c r="N11" s="252"/>
      <c r="O11" s="252"/>
      <c r="P11" s="252"/>
      <c r="Q11" s="252"/>
      <c r="R11" s="252"/>
      <c r="S11" s="253"/>
    </row>
    <row r="12" spans="1:19" ht="30" customHeight="1" thickBot="1">
      <c r="D12" s="46" t="s">
        <v>84</v>
      </c>
      <c r="E12" s="60" t="s">
        <v>83</v>
      </c>
      <c r="F12" s="58">
        <v>44621</v>
      </c>
      <c r="G12" s="58">
        <v>44866</v>
      </c>
      <c r="H12" s="58">
        <v>44896</v>
      </c>
      <c r="I12" s="58">
        <v>44927</v>
      </c>
      <c r="J12" s="58">
        <v>44958</v>
      </c>
      <c r="K12" s="58">
        <v>44986</v>
      </c>
      <c r="L12" s="58">
        <v>45017</v>
      </c>
      <c r="M12" s="58">
        <v>45047</v>
      </c>
      <c r="N12" s="58">
        <v>45078</v>
      </c>
      <c r="O12" s="58">
        <v>45108</v>
      </c>
      <c r="P12" s="58">
        <v>45139</v>
      </c>
      <c r="Q12" s="58">
        <v>45170</v>
      </c>
      <c r="R12" s="58">
        <v>45200</v>
      </c>
      <c r="S12" s="59">
        <v>45231</v>
      </c>
    </row>
    <row r="13" spans="1:19" ht="30" customHeight="1">
      <c r="D13" s="230" t="s">
        <v>85</v>
      </c>
      <c r="E13" s="67" t="s">
        <v>68</v>
      </c>
      <c r="F13" s="42">
        <v>520.77</v>
      </c>
      <c r="G13" s="42">
        <v>527.9</v>
      </c>
      <c r="H13" s="42">
        <v>533.79999999999995</v>
      </c>
      <c r="I13" s="42">
        <v>540.64</v>
      </c>
      <c r="J13" s="42">
        <v>550.34</v>
      </c>
      <c r="K13" s="42">
        <v>559.36</v>
      </c>
      <c r="L13" s="42">
        <v>565.29999999999995</v>
      </c>
      <c r="M13" s="42">
        <v>569.53</v>
      </c>
      <c r="N13" s="42">
        <v>571.88</v>
      </c>
      <c r="O13" s="42">
        <v>573.63</v>
      </c>
      <c r="P13" s="42">
        <v>576.45000000000005</v>
      </c>
      <c r="Q13" s="42">
        <v>580.51</v>
      </c>
      <c r="R13" s="42">
        <v>581.75</v>
      </c>
      <c r="S13" s="43">
        <v>583.20000000000005</v>
      </c>
    </row>
    <row r="14" spans="1:19" ht="30" customHeight="1" thickBot="1">
      <c r="D14" s="231"/>
      <c r="E14" s="68" t="s">
        <v>69</v>
      </c>
      <c r="F14" s="11">
        <v>611.26</v>
      </c>
      <c r="G14" s="11">
        <v>615.9</v>
      </c>
      <c r="H14" s="11">
        <v>622.78</v>
      </c>
      <c r="I14" s="11">
        <v>630.76</v>
      </c>
      <c r="J14" s="11">
        <v>670.8</v>
      </c>
      <c r="K14" s="11">
        <v>681.79</v>
      </c>
      <c r="L14" s="11">
        <v>689.03</v>
      </c>
      <c r="M14" s="11">
        <v>694.19</v>
      </c>
      <c r="N14" s="11">
        <v>697.06</v>
      </c>
      <c r="O14" s="11">
        <v>699.2</v>
      </c>
      <c r="P14" s="11">
        <v>702.64</v>
      </c>
      <c r="Q14" s="11">
        <v>707.59</v>
      </c>
      <c r="R14" s="11">
        <v>709.1</v>
      </c>
      <c r="S14" s="25">
        <v>710.87</v>
      </c>
    </row>
    <row r="15" spans="1:19" ht="30" customHeight="1" thickBot="1">
      <c r="D15" s="63" t="s">
        <v>86</v>
      </c>
      <c r="E15" s="68" t="s">
        <v>70</v>
      </c>
      <c r="F15" s="11">
        <v>674.47</v>
      </c>
      <c r="G15" s="11">
        <v>702.35</v>
      </c>
      <c r="H15" s="11">
        <v>720.1</v>
      </c>
      <c r="I15" s="11">
        <v>737.34</v>
      </c>
      <c r="J15" s="11">
        <v>760.69</v>
      </c>
      <c r="K15" s="11">
        <v>758.71</v>
      </c>
      <c r="L15" s="11">
        <v>760.69</v>
      </c>
      <c r="M15" s="11">
        <v>757.13</v>
      </c>
      <c r="N15" s="11">
        <v>753.75</v>
      </c>
      <c r="O15" s="11">
        <v>750.21</v>
      </c>
      <c r="P15" s="11">
        <v>726.44</v>
      </c>
      <c r="Q15" s="11">
        <v>725.31</v>
      </c>
      <c r="R15" s="11">
        <v>743.81</v>
      </c>
      <c r="S15" s="25">
        <v>745.28</v>
      </c>
    </row>
    <row r="16" spans="1:19" ht="30" customHeight="1" thickBot="1">
      <c r="D16" s="63" t="s">
        <v>87</v>
      </c>
      <c r="E16" s="69" t="s">
        <v>71</v>
      </c>
      <c r="F16" s="26">
        <v>809.36400000000003</v>
      </c>
      <c r="G16" s="26">
        <v>842.82</v>
      </c>
      <c r="H16" s="26">
        <v>864.12</v>
      </c>
      <c r="I16" s="26">
        <v>884.80799999999999</v>
      </c>
      <c r="J16" s="26">
        <v>912.82800000000009</v>
      </c>
      <c r="K16" s="26">
        <v>910.452</v>
      </c>
      <c r="L16" s="26">
        <v>912.82800000000009</v>
      </c>
      <c r="M16" s="26">
        <v>908.55599999999993</v>
      </c>
      <c r="N16" s="94">
        <v>904.5</v>
      </c>
      <c r="O16" s="94">
        <v>900.25200000000007</v>
      </c>
      <c r="P16" s="26">
        <v>871.72800000000007</v>
      </c>
      <c r="Q16" s="26">
        <v>870.37199999999996</v>
      </c>
      <c r="R16" s="26">
        <v>892.57199999999989</v>
      </c>
      <c r="S16" s="27">
        <v>894.3359999999999</v>
      </c>
    </row>
    <row r="17" spans="5:19" ht="15" customHeight="1">
      <c r="E17" s="270" t="s">
        <v>89</v>
      </c>
      <c r="F17" s="270"/>
      <c r="G17" s="270"/>
      <c r="H17" s="270"/>
      <c r="I17" s="270"/>
      <c r="J17" s="270"/>
      <c r="K17" s="270"/>
      <c r="L17" s="270"/>
      <c r="M17" s="270"/>
      <c r="N17" s="270"/>
      <c r="O17" s="270"/>
      <c r="P17" s="270"/>
      <c r="Q17" s="270"/>
      <c r="R17" s="270"/>
      <c r="S17" s="2"/>
    </row>
    <row r="18" spans="5:19" ht="30" customHeight="1">
      <c r="E18" s="227"/>
      <c r="F18" s="227"/>
      <c r="G18" s="227"/>
      <c r="H18" s="227"/>
      <c r="I18" s="227"/>
      <c r="J18" s="227"/>
      <c r="K18" s="227"/>
      <c r="L18" s="227"/>
      <c r="M18" s="227"/>
      <c r="N18" s="227"/>
      <c r="O18" s="227"/>
      <c r="P18" s="227"/>
      <c r="Q18" s="227"/>
      <c r="R18" s="227"/>
      <c r="S18" s="2"/>
    </row>
    <row r="19" spans="5:19">
      <c r="E19" s="2"/>
      <c r="F19" s="2"/>
      <c r="G19" s="2"/>
      <c r="H19" s="2"/>
      <c r="I19" s="2"/>
      <c r="J19" s="2"/>
      <c r="K19" s="2"/>
      <c r="L19" s="2"/>
      <c r="M19" s="2"/>
      <c r="N19" s="2"/>
      <c r="O19" s="2"/>
      <c r="P19" s="2"/>
      <c r="Q19" s="2"/>
      <c r="R19" s="2"/>
      <c r="S19" s="2"/>
    </row>
    <row r="20" spans="5:19">
      <c r="E20" s="2"/>
      <c r="F20" s="2"/>
      <c r="G20" s="2"/>
      <c r="H20" s="2"/>
      <c r="I20" s="2"/>
      <c r="J20" s="2"/>
      <c r="K20" s="2"/>
      <c r="L20" s="2"/>
      <c r="M20" s="2"/>
      <c r="N20" s="2"/>
      <c r="O20" s="2"/>
      <c r="P20" s="2"/>
      <c r="Q20" s="2"/>
      <c r="R20" s="2"/>
      <c r="S20" s="2"/>
    </row>
    <row r="21" spans="5:19">
      <c r="E21" s="2"/>
      <c r="F21" s="2"/>
      <c r="G21" s="2"/>
      <c r="H21" s="2"/>
      <c r="I21" s="2"/>
      <c r="J21" s="2"/>
      <c r="K21" s="2"/>
      <c r="L21" s="2"/>
      <c r="M21" s="2"/>
      <c r="N21" s="2"/>
      <c r="O21" s="2"/>
      <c r="P21" s="2"/>
      <c r="Q21" s="2"/>
      <c r="R21" s="2"/>
      <c r="S21" s="2"/>
    </row>
    <row r="22" spans="5:19">
      <c r="E22" s="2"/>
      <c r="F22" s="2"/>
      <c r="G22" s="2"/>
      <c r="H22" s="2"/>
      <c r="I22" s="2"/>
      <c r="J22" s="2"/>
      <c r="K22" s="2"/>
      <c r="L22" s="2"/>
      <c r="M22" s="2"/>
      <c r="N22" s="2"/>
      <c r="O22" s="2"/>
      <c r="P22" s="2"/>
      <c r="Q22" s="2"/>
      <c r="R22" s="2"/>
      <c r="S22" s="2"/>
    </row>
    <row r="23" spans="5:19">
      <c r="E23" s="2"/>
      <c r="F23" s="2"/>
      <c r="G23" s="2"/>
      <c r="H23" s="2"/>
      <c r="I23" s="2"/>
      <c r="J23" s="2"/>
      <c r="K23" s="2"/>
      <c r="L23" s="2"/>
      <c r="M23" s="2"/>
      <c r="N23" s="2"/>
      <c r="O23" s="2"/>
      <c r="P23" s="2"/>
      <c r="Q23" s="2"/>
      <c r="R23" s="2"/>
      <c r="S23" s="2"/>
    </row>
    <row r="24" spans="5:19">
      <c r="E24" s="2"/>
      <c r="F24" s="2"/>
      <c r="G24" s="2"/>
      <c r="H24" s="2"/>
      <c r="I24" s="2"/>
      <c r="J24" s="2"/>
      <c r="K24" s="2"/>
      <c r="L24" s="2"/>
      <c r="M24" s="2"/>
      <c r="N24" s="2"/>
      <c r="O24" s="2"/>
      <c r="P24" s="2"/>
      <c r="Q24" s="2"/>
      <c r="R24" s="2"/>
      <c r="S24" s="2"/>
    </row>
    <row r="25" spans="5:19">
      <c r="E25" s="2"/>
      <c r="F25" s="2"/>
      <c r="G25" s="2"/>
      <c r="H25" s="2"/>
      <c r="I25" s="2"/>
      <c r="J25" s="2"/>
      <c r="K25" s="2"/>
      <c r="L25" s="2"/>
      <c r="M25" s="2"/>
      <c r="N25" s="2"/>
      <c r="O25" s="2"/>
      <c r="P25" s="2"/>
      <c r="Q25" s="2"/>
      <c r="R25" s="2"/>
      <c r="S25" s="2"/>
    </row>
    <row r="26" spans="5:19">
      <c r="E26" s="2"/>
      <c r="F26" s="2"/>
      <c r="G26" s="2"/>
      <c r="H26" s="2"/>
      <c r="I26" s="2"/>
      <c r="J26" s="2"/>
      <c r="K26" s="2"/>
      <c r="L26" s="2"/>
      <c r="M26" s="2"/>
      <c r="N26" s="2"/>
      <c r="O26" s="2"/>
      <c r="P26" s="2"/>
      <c r="Q26" s="2"/>
      <c r="R26" s="2"/>
      <c r="S26" s="2"/>
    </row>
    <row r="27" spans="5:19">
      <c r="E27" s="2"/>
      <c r="F27" s="2"/>
      <c r="G27" s="2"/>
      <c r="H27" s="2"/>
      <c r="I27" s="2"/>
      <c r="J27" s="2"/>
      <c r="K27" s="2"/>
      <c r="L27" s="2"/>
      <c r="M27" s="2"/>
      <c r="N27" s="2"/>
      <c r="O27" s="2"/>
      <c r="P27" s="2"/>
      <c r="Q27" s="2"/>
      <c r="R27" s="2"/>
      <c r="S27" s="2"/>
    </row>
    <row r="28" spans="5:19">
      <c r="E28" s="2"/>
      <c r="F28" s="2"/>
      <c r="G28" s="2"/>
      <c r="H28" s="2"/>
      <c r="I28" s="2"/>
      <c r="J28" s="2"/>
      <c r="K28" s="2"/>
      <c r="L28" s="2"/>
      <c r="M28" s="2"/>
      <c r="N28" s="2"/>
      <c r="O28" s="2"/>
      <c r="P28" s="2"/>
      <c r="Q28" s="2"/>
      <c r="R28" s="2"/>
      <c r="S28" s="2"/>
    </row>
    <row r="29" spans="5:19">
      <c r="E29" s="2"/>
      <c r="F29" s="2"/>
      <c r="G29" s="2"/>
      <c r="H29" s="2"/>
      <c r="I29" s="2"/>
      <c r="J29" s="2"/>
      <c r="K29" s="2"/>
      <c r="L29" s="2"/>
      <c r="M29" s="2"/>
      <c r="N29" s="2"/>
      <c r="O29" s="2"/>
      <c r="P29" s="2"/>
      <c r="Q29" s="2"/>
      <c r="R29" s="2"/>
      <c r="S29" s="2"/>
    </row>
    <row r="30" spans="5:19">
      <c r="E30" s="2"/>
      <c r="F30" s="2"/>
      <c r="G30" s="2"/>
      <c r="H30" s="2"/>
      <c r="I30" s="2"/>
      <c r="J30" s="2"/>
      <c r="K30" s="2"/>
      <c r="L30" s="2"/>
      <c r="M30" s="2"/>
      <c r="N30" s="2"/>
      <c r="O30" s="2"/>
      <c r="P30" s="2"/>
      <c r="Q30" s="2"/>
      <c r="R30" s="2"/>
      <c r="S30" s="2"/>
    </row>
    <row r="31" spans="5:19">
      <c r="E31" s="2"/>
      <c r="F31" s="2"/>
      <c r="G31" s="2"/>
      <c r="H31" s="2"/>
      <c r="I31" s="2"/>
      <c r="J31" s="2"/>
      <c r="K31" s="2"/>
      <c r="L31" s="2"/>
      <c r="M31" s="2"/>
      <c r="N31" s="2"/>
      <c r="O31" s="2"/>
      <c r="P31" s="2"/>
      <c r="Q31" s="2"/>
      <c r="R31" s="2"/>
      <c r="S31" s="2"/>
    </row>
    <row r="32" spans="5:19">
      <c r="E32" s="2"/>
      <c r="F32" s="2"/>
      <c r="G32" s="2"/>
      <c r="H32" s="2"/>
      <c r="I32" s="2"/>
      <c r="J32" s="2"/>
      <c r="K32" s="2"/>
      <c r="L32" s="2"/>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F11:S11"/>
    <mergeCell ref="E17:R18"/>
    <mergeCell ref="A1:C1"/>
    <mergeCell ref="E10:R10"/>
    <mergeCell ref="D13:D14"/>
    <mergeCell ref="F3:S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85"/>
  <sheetViews>
    <sheetView topLeftCell="A27" zoomScale="70" zoomScaleNormal="70" workbookViewId="0">
      <selection activeCell="V30" sqref="V30"/>
    </sheetView>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184" t="s">
        <v>0</v>
      </c>
      <c r="C5" s="185"/>
      <c r="D5" s="185"/>
      <c r="E5" s="185"/>
      <c r="F5" s="185"/>
      <c r="G5" s="185"/>
      <c r="H5" s="185"/>
      <c r="I5" s="185"/>
      <c r="J5" s="185"/>
      <c r="K5" s="185"/>
      <c r="L5" s="185"/>
      <c r="M5" s="185"/>
      <c r="N5" s="185"/>
      <c r="O5" s="185"/>
      <c r="P5" s="185"/>
      <c r="Q5" s="185"/>
      <c r="R5" s="185"/>
      <c r="S5" s="185"/>
      <c r="T5" s="185"/>
      <c r="U5" s="186"/>
    </row>
    <row r="6" spans="2:21" ht="15.75" customHeight="1" thickBot="1">
      <c r="B6" s="187"/>
      <c r="C6" s="188"/>
      <c r="D6" s="188"/>
      <c r="E6" s="188"/>
      <c r="F6" s="188"/>
      <c r="G6" s="188"/>
      <c r="H6" s="188"/>
      <c r="I6" s="188"/>
      <c r="J6" s="188"/>
      <c r="K6" s="188"/>
      <c r="L6" s="188"/>
      <c r="M6" s="188"/>
      <c r="N6" s="188"/>
      <c r="O6" s="188"/>
      <c r="P6" s="188"/>
      <c r="Q6" s="188"/>
      <c r="R6" s="188"/>
      <c r="S6" s="188"/>
      <c r="T6" s="188"/>
      <c r="U6" s="189"/>
    </row>
    <row r="7" spans="2:21" ht="15" customHeight="1">
      <c r="B7" s="190" t="s">
        <v>1</v>
      </c>
      <c r="C7" s="191"/>
      <c r="D7" s="191"/>
      <c r="E7" s="191"/>
      <c r="F7" s="191"/>
      <c r="G7" s="191"/>
      <c r="H7" s="191"/>
      <c r="I7" s="191"/>
      <c r="J7" s="191"/>
      <c r="K7" s="192"/>
      <c r="L7" s="184" t="s">
        <v>2</v>
      </c>
      <c r="M7" s="185"/>
      <c r="N7" s="185"/>
      <c r="O7" s="185"/>
      <c r="P7" s="185"/>
      <c r="Q7" s="185"/>
      <c r="R7" s="185"/>
      <c r="S7" s="185"/>
      <c r="T7" s="185"/>
      <c r="U7" s="186"/>
    </row>
    <row r="8" spans="2:21" ht="15" customHeight="1">
      <c r="B8" s="193"/>
      <c r="C8" s="194"/>
      <c r="D8" s="194"/>
      <c r="E8" s="194"/>
      <c r="F8" s="194"/>
      <c r="G8" s="194"/>
      <c r="H8" s="194"/>
      <c r="I8" s="194"/>
      <c r="J8" s="194"/>
      <c r="K8" s="195"/>
      <c r="L8" s="196"/>
      <c r="M8" s="197"/>
      <c r="N8" s="197"/>
      <c r="O8" s="197"/>
      <c r="P8" s="197"/>
      <c r="Q8" s="197"/>
      <c r="R8" s="197"/>
      <c r="S8" s="197"/>
      <c r="T8" s="197"/>
      <c r="U8" s="198"/>
    </row>
    <row r="9" spans="2:21" ht="15" customHeight="1">
      <c r="B9" s="193"/>
      <c r="C9" s="194"/>
      <c r="D9" s="194"/>
      <c r="E9" s="194"/>
      <c r="F9" s="194"/>
      <c r="G9" s="194"/>
      <c r="H9" s="194"/>
      <c r="I9" s="194"/>
      <c r="J9" s="194"/>
      <c r="K9" s="195"/>
      <c r="L9" s="196"/>
      <c r="M9" s="197"/>
      <c r="N9" s="197"/>
      <c r="O9" s="197"/>
      <c r="P9" s="197"/>
      <c r="Q9" s="197"/>
      <c r="R9" s="197"/>
      <c r="S9" s="197"/>
      <c r="T9" s="197"/>
      <c r="U9" s="198"/>
    </row>
    <row r="10" spans="2:21" ht="15" customHeight="1">
      <c r="B10" s="193"/>
      <c r="C10" s="194"/>
      <c r="D10" s="194"/>
      <c r="E10" s="194"/>
      <c r="F10" s="194"/>
      <c r="G10" s="194"/>
      <c r="H10" s="194"/>
      <c r="I10" s="194"/>
      <c r="J10" s="194"/>
      <c r="K10" s="195"/>
      <c r="L10" s="196"/>
      <c r="M10" s="197"/>
      <c r="N10" s="197"/>
      <c r="O10" s="197"/>
      <c r="P10" s="197"/>
      <c r="Q10" s="197"/>
      <c r="R10" s="197"/>
      <c r="S10" s="197"/>
      <c r="T10" s="197"/>
      <c r="U10" s="198"/>
    </row>
    <row r="11" spans="2:21" ht="15" customHeight="1" thickBot="1">
      <c r="B11" s="193"/>
      <c r="C11" s="194"/>
      <c r="D11" s="194"/>
      <c r="E11" s="194"/>
      <c r="F11" s="194"/>
      <c r="G11" s="194"/>
      <c r="H11" s="194"/>
      <c r="I11" s="194"/>
      <c r="J11" s="194"/>
      <c r="K11" s="195"/>
      <c r="L11" s="196"/>
      <c r="M11" s="197"/>
      <c r="N11" s="197"/>
      <c r="O11" s="197"/>
      <c r="P11" s="197"/>
      <c r="Q11" s="197"/>
      <c r="R11" s="197"/>
      <c r="S11" s="197"/>
      <c r="T11" s="197"/>
      <c r="U11" s="198"/>
    </row>
    <row r="12" spans="2:21" ht="15" customHeight="1">
      <c r="B12" s="1"/>
      <c r="J12" s="199" t="s">
        <v>57</v>
      </c>
      <c r="K12" s="3"/>
      <c r="M12" s="178" t="s">
        <v>58</v>
      </c>
      <c r="N12" s="179"/>
      <c r="U12" s="3"/>
    </row>
    <row r="13" spans="2:21">
      <c r="B13" s="1"/>
      <c r="J13" s="200"/>
      <c r="K13" s="3"/>
      <c r="M13" s="180"/>
      <c r="N13" s="181"/>
      <c r="U13" s="3"/>
    </row>
    <row r="14" spans="2:21" ht="15" customHeight="1">
      <c r="B14" s="1"/>
      <c r="J14" s="200"/>
      <c r="K14" s="3"/>
      <c r="M14" s="180"/>
      <c r="N14" s="181"/>
      <c r="U14" s="3"/>
    </row>
    <row r="15" spans="2:21">
      <c r="B15" s="1"/>
      <c r="J15" s="200"/>
      <c r="K15" s="3"/>
      <c r="M15" s="180"/>
      <c r="N15" s="181"/>
      <c r="U15" s="3"/>
    </row>
    <row r="16" spans="2:21">
      <c r="B16" s="1"/>
      <c r="J16" s="200"/>
      <c r="K16" s="3"/>
      <c r="M16" s="180"/>
      <c r="N16" s="181"/>
      <c r="U16" s="3"/>
    </row>
    <row r="17" spans="2:21">
      <c r="B17" s="1"/>
      <c r="J17" s="200"/>
      <c r="K17" s="3"/>
      <c r="M17" s="180"/>
      <c r="N17" s="181"/>
      <c r="U17" s="3"/>
    </row>
    <row r="18" spans="2:21">
      <c r="B18" s="1"/>
      <c r="J18" s="200"/>
      <c r="K18" s="3"/>
      <c r="M18" s="180"/>
      <c r="N18" s="181"/>
      <c r="U18" s="3"/>
    </row>
    <row r="19" spans="2:21">
      <c r="B19" s="1"/>
      <c r="J19" s="200"/>
      <c r="K19" s="3"/>
      <c r="M19" s="180"/>
      <c r="N19" s="181"/>
      <c r="U19" s="3"/>
    </row>
    <row r="20" spans="2:21">
      <c r="B20" s="1"/>
      <c r="J20" s="200"/>
      <c r="K20" s="3"/>
      <c r="M20" s="180"/>
      <c r="N20" s="181"/>
      <c r="U20" s="3"/>
    </row>
    <row r="21" spans="2:21">
      <c r="B21" s="1"/>
      <c r="J21" s="200"/>
      <c r="K21" s="3"/>
      <c r="M21" s="180"/>
      <c r="N21" s="181"/>
      <c r="U21" s="3"/>
    </row>
    <row r="22" spans="2:21">
      <c r="B22" s="1"/>
      <c r="J22" s="200"/>
      <c r="K22" s="3"/>
      <c r="M22" s="180"/>
      <c r="N22" s="181"/>
      <c r="U22" s="3"/>
    </row>
    <row r="23" spans="2:21" ht="15.75" thickBot="1">
      <c r="B23" s="1"/>
      <c r="J23" s="201"/>
      <c r="K23" s="3"/>
      <c r="M23" s="182"/>
      <c r="N23" s="183"/>
      <c r="U23" s="3"/>
    </row>
    <row r="24" spans="2:21">
      <c r="B24" s="1"/>
      <c r="K24" s="3"/>
      <c r="U24" s="3"/>
    </row>
    <row r="25" spans="2:21" ht="15.75" thickBot="1">
      <c r="B25" s="4"/>
      <c r="C25" s="5"/>
      <c r="D25" s="5"/>
      <c r="E25" s="5"/>
      <c r="F25" s="5"/>
      <c r="G25" s="5"/>
      <c r="H25" s="5"/>
      <c r="I25" s="5"/>
      <c r="J25" s="5"/>
      <c r="K25" s="6"/>
      <c r="U25" s="3"/>
    </row>
    <row r="26" spans="2:21" ht="15" customHeight="1">
      <c r="B26" s="190" t="s">
        <v>3</v>
      </c>
      <c r="C26" s="191"/>
      <c r="D26" s="191"/>
      <c r="E26" s="191"/>
      <c r="F26" s="191"/>
      <c r="G26" s="191"/>
      <c r="H26" s="191"/>
      <c r="I26" s="191"/>
      <c r="J26" s="191"/>
      <c r="K26" s="192"/>
      <c r="L26" s="184" t="s">
        <v>78</v>
      </c>
      <c r="M26" s="185"/>
      <c r="N26" s="185"/>
      <c r="O26" s="185"/>
      <c r="P26" s="185"/>
      <c r="Q26" s="185"/>
      <c r="R26" s="185"/>
      <c r="S26" s="185"/>
      <c r="T26" s="185"/>
      <c r="U26" s="186"/>
    </row>
    <row r="27" spans="2:21" ht="15" customHeight="1">
      <c r="B27" s="193"/>
      <c r="C27" s="194"/>
      <c r="D27" s="194"/>
      <c r="E27" s="194"/>
      <c r="F27" s="194"/>
      <c r="G27" s="194"/>
      <c r="H27" s="194"/>
      <c r="I27" s="194"/>
      <c r="J27" s="194"/>
      <c r="K27" s="195"/>
      <c r="L27" s="196"/>
      <c r="M27" s="197"/>
      <c r="N27" s="197"/>
      <c r="O27" s="197"/>
      <c r="P27" s="197"/>
      <c r="Q27" s="197"/>
      <c r="R27" s="197"/>
      <c r="S27" s="197"/>
      <c r="T27" s="197"/>
      <c r="U27" s="198"/>
    </row>
    <row r="28" spans="2:21" ht="15" customHeight="1">
      <c r="B28" s="193"/>
      <c r="C28" s="194"/>
      <c r="D28" s="194"/>
      <c r="E28" s="194"/>
      <c r="F28" s="194"/>
      <c r="G28" s="194"/>
      <c r="H28" s="194"/>
      <c r="I28" s="194"/>
      <c r="J28" s="194"/>
      <c r="K28" s="195"/>
      <c r="L28" s="196"/>
      <c r="M28" s="197"/>
      <c r="N28" s="197"/>
      <c r="O28" s="197"/>
      <c r="P28" s="197"/>
      <c r="Q28" s="197"/>
      <c r="R28" s="197"/>
      <c r="S28" s="197"/>
      <c r="T28" s="197"/>
      <c r="U28" s="198"/>
    </row>
    <row r="29" spans="2:21" ht="15" customHeight="1">
      <c r="B29" s="193"/>
      <c r="C29" s="194"/>
      <c r="D29" s="194"/>
      <c r="E29" s="194"/>
      <c r="F29" s="194"/>
      <c r="G29" s="194"/>
      <c r="H29" s="194"/>
      <c r="I29" s="194"/>
      <c r="J29" s="194"/>
      <c r="K29" s="195"/>
      <c r="L29" s="196"/>
      <c r="M29" s="197"/>
      <c r="N29" s="197"/>
      <c r="O29" s="197"/>
      <c r="P29" s="197"/>
      <c r="Q29" s="197"/>
      <c r="R29" s="197"/>
      <c r="S29" s="197"/>
      <c r="T29" s="197"/>
      <c r="U29" s="198"/>
    </row>
    <row r="30" spans="2:21" ht="15" customHeight="1" thickBot="1">
      <c r="B30" s="193"/>
      <c r="C30" s="194"/>
      <c r="D30" s="194"/>
      <c r="E30" s="194"/>
      <c r="F30" s="194"/>
      <c r="G30" s="194"/>
      <c r="H30" s="194"/>
      <c r="I30" s="194"/>
      <c r="J30" s="194"/>
      <c r="K30" s="195"/>
      <c r="L30" s="196"/>
      <c r="M30" s="197"/>
      <c r="N30" s="197"/>
      <c r="O30" s="197"/>
      <c r="P30" s="197"/>
      <c r="Q30" s="197"/>
      <c r="R30" s="197"/>
      <c r="S30" s="197"/>
      <c r="T30" s="197"/>
      <c r="U30" s="198"/>
    </row>
    <row r="31" spans="2:21" ht="15" customHeight="1">
      <c r="B31" s="1"/>
      <c r="K31" s="172" t="s">
        <v>59</v>
      </c>
      <c r="L31" s="173"/>
      <c r="U31" s="3"/>
    </row>
    <row r="32" spans="2:21" ht="15" customHeight="1">
      <c r="B32" s="1"/>
      <c r="K32" s="174"/>
      <c r="L32" s="175"/>
      <c r="U32" s="3"/>
    </row>
    <row r="33" spans="2:21">
      <c r="B33" s="1"/>
      <c r="K33" s="174"/>
      <c r="L33" s="175"/>
      <c r="U33" s="3"/>
    </row>
    <row r="34" spans="2:21">
      <c r="B34" s="1"/>
      <c r="K34" s="174"/>
      <c r="L34" s="175"/>
      <c r="U34" s="3"/>
    </row>
    <row r="35" spans="2:21">
      <c r="B35" s="1"/>
      <c r="K35" s="174"/>
      <c r="L35" s="175"/>
      <c r="U35" s="3"/>
    </row>
    <row r="36" spans="2:21">
      <c r="B36" s="1"/>
      <c r="K36" s="174"/>
      <c r="L36" s="175"/>
      <c r="U36" s="3"/>
    </row>
    <row r="37" spans="2:21">
      <c r="B37" s="1"/>
      <c r="K37" s="174"/>
      <c r="L37" s="175"/>
      <c r="U37" s="3"/>
    </row>
    <row r="38" spans="2:21">
      <c r="B38" s="1"/>
      <c r="K38" s="174"/>
      <c r="L38" s="175"/>
      <c r="U38" s="3"/>
    </row>
    <row r="39" spans="2:21">
      <c r="B39" s="1"/>
      <c r="K39" s="174"/>
      <c r="L39" s="175"/>
      <c r="U39" s="3"/>
    </row>
    <row r="40" spans="2:21">
      <c r="B40" s="1"/>
      <c r="K40" s="174"/>
      <c r="L40" s="175"/>
      <c r="U40" s="3"/>
    </row>
    <row r="41" spans="2:21">
      <c r="B41" s="1"/>
      <c r="K41" s="174"/>
      <c r="L41" s="175"/>
      <c r="U41" s="3"/>
    </row>
    <row r="42" spans="2:21" ht="15.75" thickBot="1">
      <c r="B42" s="1"/>
      <c r="K42" s="176"/>
      <c r="L42" s="177"/>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86" t="s">
        <v>72</v>
      </c>
      <c r="C48" s="87" t="s">
        <v>73</v>
      </c>
      <c r="D48" s="87" t="s">
        <v>74</v>
      </c>
      <c r="E48" s="87" t="s">
        <v>75</v>
      </c>
      <c r="F48" s="87" t="s">
        <v>76</v>
      </c>
      <c r="G48" s="88" t="s">
        <v>77</v>
      </c>
    </row>
    <row r="49" spans="2:7">
      <c r="B49" s="89">
        <v>44197</v>
      </c>
      <c r="C49" s="90">
        <v>105.91</v>
      </c>
      <c r="D49" s="90">
        <v>126.36</v>
      </c>
      <c r="E49" s="90">
        <v>3494.53</v>
      </c>
      <c r="F49" s="90">
        <v>3559.46</v>
      </c>
      <c r="G49" s="91">
        <v>0.86299999999999999</v>
      </c>
    </row>
    <row r="50" spans="2:7">
      <c r="B50" s="77">
        <v>44228</v>
      </c>
      <c r="C50" s="76">
        <v>106.58</v>
      </c>
      <c r="D50" s="76">
        <v>128.19</v>
      </c>
      <c r="E50" s="76">
        <v>3552.43</v>
      </c>
      <c r="F50" s="76">
        <v>3624.39</v>
      </c>
      <c r="G50" s="78">
        <v>0.90500000000000003</v>
      </c>
    </row>
    <row r="51" spans="2:7">
      <c r="B51" s="77">
        <v>44256</v>
      </c>
      <c r="C51" s="76">
        <v>107.12</v>
      </c>
      <c r="D51" s="76">
        <v>131.04</v>
      </c>
      <c r="E51" s="76">
        <v>3617</v>
      </c>
      <c r="F51" s="76">
        <v>3736.91</v>
      </c>
      <c r="G51" s="78">
        <v>0.92200000000000004</v>
      </c>
    </row>
    <row r="52" spans="2:7">
      <c r="B52" s="77">
        <v>44287</v>
      </c>
      <c r="C52" s="76">
        <v>107.76</v>
      </c>
      <c r="D52" s="76">
        <v>132.94</v>
      </c>
      <c r="E52" s="76">
        <v>3651.85</v>
      </c>
      <c r="F52" s="76">
        <v>3712.89</v>
      </c>
      <c r="G52" s="78">
        <v>0.82299999999999995</v>
      </c>
    </row>
    <row r="53" spans="2:7">
      <c r="B53" s="77">
        <v>44317</v>
      </c>
      <c r="C53" s="76">
        <v>108.84</v>
      </c>
      <c r="D53" s="76">
        <v>136.1</v>
      </c>
      <c r="E53" s="76">
        <v>3741.96</v>
      </c>
      <c r="F53" s="76">
        <v>3715.28</v>
      </c>
      <c r="G53" s="78">
        <v>0.81599999999999995</v>
      </c>
    </row>
    <row r="54" spans="2:7">
      <c r="B54" s="77">
        <v>44348</v>
      </c>
      <c r="C54" s="76">
        <v>108.78</v>
      </c>
      <c r="D54" s="76">
        <v>136.81</v>
      </c>
      <c r="E54" s="76">
        <v>3693</v>
      </c>
      <c r="F54" s="76">
        <v>3756.67</v>
      </c>
      <c r="G54" s="78">
        <v>0.96499999999999997</v>
      </c>
    </row>
    <row r="55" spans="2:7">
      <c r="B55" s="77">
        <v>44378</v>
      </c>
      <c r="C55" s="76">
        <v>109.14</v>
      </c>
      <c r="D55" s="76">
        <v>138.63</v>
      </c>
      <c r="E55" s="76">
        <v>3832.24</v>
      </c>
      <c r="F55" s="76">
        <v>3867.88</v>
      </c>
      <c r="G55" s="78">
        <v>1.0900000000000001</v>
      </c>
    </row>
    <row r="56" spans="2:7">
      <c r="B56" s="77">
        <v>44409</v>
      </c>
      <c r="C56" s="76">
        <v>109.62</v>
      </c>
      <c r="D56" s="76">
        <v>139.38</v>
      </c>
      <c r="E56" s="76">
        <v>3887.68</v>
      </c>
      <c r="F56" s="76">
        <v>3806.87</v>
      </c>
      <c r="G56" s="78">
        <v>1.115</v>
      </c>
    </row>
    <row r="57" spans="2:7">
      <c r="B57" s="77">
        <v>44440</v>
      </c>
      <c r="C57" s="76">
        <v>110.04</v>
      </c>
      <c r="D57" s="76">
        <v>140.72999999999999</v>
      </c>
      <c r="E57" s="76">
        <v>3821.54</v>
      </c>
      <c r="F57" s="76">
        <v>3834.68</v>
      </c>
      <c r="G57" s="78">
        <v>1.2909999999999999</v>
      </c>
    </row>
    <row r="58" spans="2:7">
      <c r="B58" s="77">
        <v>44470</v>
      </c>
      <c r="C58" s="76">
        <v>110.06</v>
      </c>
      <c r="D58" s="76">
        <v>142.56</v>
      </c>
      <c r="E58" s="76">
        <v>3771.68</v>
      </c>
      <c r="F58" s="76">
        <v>3784.44</v>
      </c>
      <c r="G58" s="78">
        <v>1.454</v>
      </c>
    </row>
    <row r="59" spans="2:7">
      <c r="B59" s="77">
        <v>44501</v>
      </c>
      <c r="C59" s="76">
        <v>110.6</v>
      </c>
      <c r="D59" s="76">
        <v>145.30000000000001</v>
      </c>
      <c r="E59" s="76">
        <v>3900.51</v>
      </c>
      <c r="F59" s="76">
        <v>4010.98</v>
      </c>
      <c r="G59" s="78">
        <v>1.252</v>
      </c>
    </row>
    <row r="60" spans="2:7">
      <c r="B60" s="77">
        <v>44531</v>
      </c>
      <c r="C60" s="76">
        <v>111.41</v>
      </c>
      <c r="D60" s="76">
        <v>147.65</v>
      </c>
      <c r="E60" s="76">
        <v>3967.77</v>
      </c>
      <c r="F60" s="76">
        <v>3981.16</v>
      </c>
      <c r="G60" s="78">
        <v>1.0329999999999999</v>
      </c>
    </row>
    <row r="61" spans="2:7">
      <c r="B61" s="77">
        <v>44562</v>
      </c>
      <c r="C61" s="76">
        <v>113.26</v>
      </c>
      <c r="D61" s="76">
        <v>152.80000000000001</v>
      </c>
      <c r="E61" s="76">
        <v>4000.72</v>
      </c>
      <c r="F61" s="76">
        <v>3982.6</v>
      </c>
      <c r="G61" s="78">
        <v>1.169</v>
      </c>
    </row>
    <row r="62" spans="2:7">
      <c r="B62" s="77">
        <v>44593</v>
      </c>
      <c r="C62" s="76">
        <v>115.11</v>
      </c>
      <c r="D62" s="76">
        <v>156.94</v>
      </c>
      <c r="E62" s="76">
        <v>3938.36</v>
      </c>
      <c r="F62" s="76">
        <v>3910.64</v>
      </c>
      <c r="G62" s="78">
        <v>1.2829999999999999</v>
      </c>
    </row>
    <row r="63" spans="2:7">
      <c r="B63" s="77">
        <v>44621</v>
      </c>
      <c r="C63" s="76">
        <v>116.26</v>
      </c>
      <c r="D63" s="76">
        <v>160.65</v>
      </c>
      <c r="E63" s="76">
        <v>3805.52</v>
      </c>
      <c r="F63" s="76">
        <v>3748.15</v>
      </c>
      <c r="G63" s="78">
        <v>1.448</v>
      </c>
    </row>
    <row r="64" spans="2:7">
      <c r="B64" s="77">
        <v>44652</v>
      </c>
      <c r="C64" s="76">
        <v>117.71</v>
      </c>
      <c r="D64" s="76">
        <v>162.88999999999999</v>
      </c>
      <c r="E64" s="76">
        <v>3792.98</v>
      </c>
      <c r="F64" s="76">
        <v>3966.27</v>
      </c>
      <c r="G64" s="78">
        <v>1.302</v>
      </c>
    </row>
    <row r="65" spans="2:7">
      <c r="B65" s="77">
        <v>44682</v>
      </c>
      <c r="C65" s="76">
        <v>118.7</v>
      </c>
      <c r="D65" s="76">
        <v>166.16</v>
      </c>
      <c r="E65" s="76">
        <v>4027.6</v>
      </c>
      <c r="F65" s="76">
        <v>3912.34</v>
      </c>
      <c r="G65" s="78">
        <v>1.2230000000000001</v>
      </c>
    </row>
    <row r="66" spans="2:7">
      <c r="B66" s="77">
        <v>44713</v>
      </c>
      <c r="C66" s="76">
        <v>119.31</v>
      </c>
      <c r="D66" s="76">
        <v>167.21</v>
      </c>
      <c r="E66" s="76">
        <v>3922.5</v>
      </c>
      <c r="F66" s="76">
        <v>4127.47</v>
      </c>
      <c r="G66" s="78">
        <v>1.2190000000000001</v>
      </c>
    </row>
    <row r="67" spans="2:7">
      <c r="B67" s="77">
        <v>44743</v>
      </c>
      <c r="C67" s="76">
        <v>120.27</v>
      </c>
      <c r="D67" s="76">
        <v>171.4</v>
      </c>
      <c r="E67" s="76">
        <v>4394.01</v>
      </c>
      <c r="F67" s="76">
        <v>4300.3</v>
      </c>
      <c r="G67" s="78">
        <v>1.1419999999999999</v>
      </c>
    </row>
    <row r="68" spans="2:7">
      <c r="B68" s="77">
        <v>44774</v>
      </c>
      <c r="C68" s="76">
        <v>121.5</v>
      </c>
      <c r="D68" s="76">
        <v>170.53</v>
      </c>
      <c r="E68" s="76">
        <v>4326.7700000000004</v>
      </c>
      <c r="F68" s="76">
        <v>4400.16</v>
      </c>
      <c r="G68" s="78">
        <v>1.0900000000000001</v>
      </c>
    </row>
    <row r="69" spans="2:7">
      <c r="B69" s="77">
        <v>44805</v>
      </c>
      <c r="C69" s="76">
        <v>122.63</v>
      </c>
      <c r="D69" s="76">
        <v>171.26</v>
      </c>
      <c r="E69" s="76">
        <v>4437.3100000000004</v>
      </c>
      <c r="F69" s="76">
        <v>4532.07</v>
      </c>
      <c r="G69" s="78">
        <v>0.99</v>
      </c>
    </row>
    <row r="70" spans="2:7">
      <c r="B70" s="77">
        <v>44835</v>
      </c>
      <c r="C70" s="76">
        <v>123.51</v>
      </c>
      <c r="D70" s="76">
        <v>174.12</v>
      </c>
      <c r="E70" s="76">
        <v>4714.96</v>
      </c>
      <c r="F70" s="76">
        <v>4819.42</v>
      </c>
      <c r="G70" s="78">
        <v>0.85899999999999999</v>
      </c>
    </row>
    <row r="71" spans="2:7">
      <c r="B71" s="77">
        <v>44866</v>
      </c>
      <c r="C71" s="76">
        <v>124.59</v>
      </c>
      <c r="D71" s="76">
        <v>177.36</v>
      </c>
      <c r="E71" s="76">
        <v>4922.3</v>
      </c>
      <c r="F71" s="76">
        <v>4809.51</v>
      </c>
      <c r="G71" s="78">
        <v>0.85250000000000004</v>
      </c>
    </row>
    <row r="72" spans="2:7">
      <c r="B72" s="77">
        <v>44896</v>
      </c>
      <c r="C72" s="76">
        <v>126.03</v>
      </c>
      <c r="D72" s="76">
        <v>176.17</v>
      </c>
      <c r="E72" s="76">
        <v>4787.8900000000003</v>
      </c>
      <c r="F72" s="76">
        <v>4810.2</v>
      </c>
      <c r="G72" s="78">
        <v>0.69199999999999995</v>
      </c>
    </row>
    <row r="73" spans="2:7">
      <c r="B73" s="77">
        <v>44927</v>
      </c>
      <c r="C73" s="76">
        <v>128.76</v>
      </c>
      <c r="D73" s="76">
        <v>178.73599999999999</v>
      </c>
      <c r="E73" s="76">
        <v>4712.18</v>
      </c>
      <c r="F73" s="76">
        <v>4632.2</v>
      </c>
      <c r="G73" s="78">
        <v>0.84199999999999997</v>
      </c>
    </row>
    <row r="74" spans="2:7">
      <c r="B74" s="77">
        <v>44958</v>
      </c>
      <c r="C74" s="76">
        <v>130.87</v>
      </c>
      <c r="D74" s="76">
        <v>181.43</v>
      </c>
      <c r="E74" s="76">
        <v>4802.75</v>
      </c>
      <c r="F74" s="76">
        <v>4808.1400000000003</v>
      </c>
      <c r="G74" s="78">
        <v>0.82799999999999996</v>
      </c>
    </row>
    <row r="75" spans="2:7">
      <c r="B75" s="77">
        <v>44986</v>
      </c>
      <c r="C75" s="76">
        <v>131.77000000000001</v>
      </c>
      <c r="D75" s="76">
        <v>181.36</v>
      </c>
      <c r="E75" s="76">
        <v>4760.96</v>
      </c>
      <c r="F75" s="76">
        <v>4627.2700000000004</v>
      </c>
      <c r="G75" s="78">
        <v>0.79400000000000004</v>
      </c>
    </row>
    <row r="76" spans="2:7">
      <c r="B76" s="77">
        <v>45017</v>
      </c>
      <c r="C76" s="76">
        <v>132.80000000000001</v>
      </c>
      <c r="D76" s="76">
        <v>179.17</v>
      </c>
      <c r="E76" s="76">
        <v>4526.03</v>
      </c>
      <c r="F76" s="76">
        <v>4669</v>
      </c>
      <c r="G76" s="78">
        <v>0.81100000000000005</v>
      </c>
    </row>
    <row r="77" spans="2:7">
      <c r="B77" s="77">
        <v>45047</v>
      </c>
      <c r="C77" s="76">
        <v>133.38</v>
      </c>
      <c r="D77" s="76">
        <v>177.7</v>
      </c>
      <c r="E77" s="76">
        <v>4539.54</v>
      </c>
      <c r="F77" s="76">
        <v>4408.6499999999996</v>
      </c>
      <c r="G77" s="78">
        <v>0.66600000000000004</v>
      </c>
    </row>
    <row r="78" spans="2:7">
      <c r="B78" s="77">
        <v>45078</v>
      </c>
      <c r="C78" s="76">
        <v>133.78</v>
      </c>
      <c r="D78" s="76">
        <v>174.91</v>
      </c>
      <c r="E78" s="76">
        <v>4213.53</v>
      </c>
      <c r="F78" s="76">
        <v>4191.28</v>
      </c>
      <c r="G78" s="78">
        <v>0.54100000000000004</v>
      </c>
    </row>
    <row r="79" spans="2:7">
      <c r="B79" s="77">
        <v>45108</v>
      </c>
      <c r="C79" s="76">
        <v>134.44999999999999</v>
      </c>
      <c r="D79" s="76">
        <v>173.52</v>
      </c>
      <c r="E79" s="76">
        <v>4067.63</v>
      </c>
      <c r="F79" s="76">
        <v>3923.49</v>
      </c>
      <c r="G79" s="78">
        <v>0.72299999999999998</v>
      </c>
    </row>
    <row r="80" spans="2:7">
      <c r="B80" s="77">
        <v>45139</v>
      </c>
      <c r="C80" s="76">
        <v>135.38999999999999</v>
      </c>
      <c r="D80" s="76">
        <v>175.6</v>
      </c>
      <c r="E80" s="76">
        <v>4066.87</v>
      </c>
      <c r="F80" s="76">
        <v>4085.33</v>
      </c>
      <c r="G80" s="78" t="s">
        <v>152</v>
      </c>
    </row>
    <row r="81" spans="2:7">
      <c r="B81" s="77">
        <v>45170</v>
      </c>
      <c r="C81" s="76">
        <v>136.11000000000001</v>
      </c>
      <c r="D81" s="76">
        <v>177.12</v>
      </c>
      <c r="E81" s="76">
        <v>4008.41</v>
      </c>
      <c r="F81" s="76">
        <v>4053.76</v>
      </c>
      <c r="G81" s="78">
        <v>0.72099999999999997</v>
      </c>
    </row>
    <row r="82" spans="2:7">
      <c r="B82" s="77">
        <v>45200</v>
      </c>
      <c r="C82" s="76">
        <v>136.44999999999999</v>
      </c>
      <c r="D82" s="76">
        <v>177.43</v>
      </c>
      <c r="E82" s="76">
        <v>4219.16</v>
      </c>
      <c r="F82" s="76">
        <v>4060.83</v>
      </c>
      <c r="G82" s="78">
        <v>0.71899999999999997</v>
      </c>
    </row>
    <row r="83" spans="2:7" ht="15.75" thickBot="1">
      <c r="B83" s="83">
        <v>45231</v>
      </c>
      <c r="C83" s="84">
        <v>137.09</v>
      </c>
      <c r="D83" s="84">
        <v>176.2</v>
      </c>
      <c r="E83" s="84">
        <v>4040.26</v>
      </c>
      <c r="F83" s="84">
        <v>3980.67</v>
      </c>
      <c r="G83" s="79" t="s">
        <v>155</v>
      </c>
    </row>
    <row r="85" spans="2:7">
      <c r="B85"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208" t="s">
        <v>55</v>
      </c>
      <c r="F5" s="209"/>
      <c r="G5" s="209"/>
      <c r="H5" s="209"/>
      <c r="I5" s="209"/>
      <c r="J5" s="209"/>
      <c r="K5" s="209"/>
      <c r="L5" s="209"/>
      <c r="M5" s="210"/>
    </row>
    <row r="6" spans="5:13">
      <c r="E6" s="211"/>
      <c r="F6" s="212"/>
      <c r="G6" s="212"/>
      <c r="H6" s="212"/>
      <c r="I6" s="212"/>
      <c r="J6" s="212"/>
      <c r="K6" s="212"/>
      <c r="L6" s="212"/>
      <c r="M6" s="213"/>
    </row>
    <row r="7" spans="5:13">
      <c r="E7" s="211"/>
      <c r="F7" s="212"/>
      <c r="G7" s="212"/>
      <c r="H7" s="212"/>
      <c r="I7" s="212"/>
      <c r="J7" s="212"/>
      <c r="K7" s="212"/>
      <c r="L7" s="212"/>
      <c r="M7" s="213"/>
    </row>
    <row r="8" spans="5:13">
      <c r="E8" s="211"/>
      <c r="F8" s="212"/>
      <c r="G8" s="212"/>
      <c r="H8" s="212"/>
      <c r="I8" s="212"/>
      <c r="J8" s="212"/>
      <c r="K8" s="212"/>
      <c r="L8" s="212"/>
      <c r="M8" s="213"/>
    </row>
    <row r="9" spans="5:13" ht="15.75" thickBot="1">
      <c r="E9" s="214"/>
      <c r="F9" s="215"/>
      <c r="G9" s="215"/>
      <c r="H9" s="215"/>
      <c r="I9" s="215"/>
      <c r="J9" s="215"/>
      <c r="K9" s="215"/>
      <c r="L9" s="215"/>
      <c r="M9" s="216"/>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17" t="s">
        <v>56</v>
      </c>
      <c r="F13" s="217"/>
      <c r="G13" s="217"/>
      <c r="H13" s="217"/>
      <c r="I13" s="217"/>
      <c r="J13" s="217"/>
      <c r="K13" s="217"/>
      <c r="L13" s="217"/>
      <c r="M13" s="217"/>
    </row>
    <row r="14" spans="5:13" ht="19.5" customHeight="1">
      <c r="E14" s="217"/>
      <c r="F14" s="217"/>
      <c r="G14" s="217"/>
      <c r="H14" s="217"/>
      <c r="I14" s="217"/>
      <c r="J14" s="217"/>
      <c r="K14" s="217"/>
      <c r="L14" s="217"/>
      <c r="M14" s="217"/>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202" t="s">
        <v>53</v>
      </c>
      <c r="F19" s="203"/>
      <c r="G19" s="203"/>
      <c r="H19" s="203"/>
      <c r="I19" s="203"/>
      <c r="J19" s="203"/>
      <c r="K19" s="203"/>
      <c r="L19" s="203"/>
      <c r="M19" s="204"/>
    </row>
    <row r="20" spans="5:13" ht="15" customHeight="1" thickBot="1">
      <c r="E20" s="205"/>
      <c r="F20" s="206"/>
      <c r="G20" s="206"/>
      <c r="H20" s="206"/>
      <c r="I20" s="206"/>
      <c r="J20" s="206"/>
      <c r="K20" s="206"/>
      <c r="L20" s="206"/>
      <c r="M20" s="207"/>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18" t="s">
        <v>54</v>
      </c>
      <c r="F61" s="219"/>
      <c r="G61" s="219"/>
      <c r="H61" s="219"/>
      <c r="I61" s="219"/>
      <c r="J61" s="219"/>
      <c r="K61" s="219"/>
      <c r="L61" s="219"/>
      <c r="M61" s="220"/>
    </row>
    <row r="62" spans="5:13">
      <c r="E62" s="221"/>
      <c r="F62" s="222"/>
      <c r="G62" s="222"/>
      <c r="H62" s="222"/>
      <c r="I62" s="222"/>
      <c r="J62" s="222"/>
      <c r="K62" s="222"/>
      <c r="L62" s="222"/>
      <c r="M62" s="223"/>
    </row>
    <row r="63" spans="5:13" ht="15.75" thickBot="1">
      <c r="E63" s="224"/>
      <c r="F63" s="225"/>
      <c r="G63" s="225"/>
      <c r="H63" s="225"/>
      <c r="I63" s="225"/>
      <c r="J63" s="225"/>
      <c r="K63" s="225"/>
      <c r="L63" s="225"/>
      <c r="M63" s="226"/>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
  <sheetViews>
    <sheetView zoomScale="77" zoomScaleNormal="77" workbookViewId="0">
      <selection activeCell="U13" sqref="U13"/>
    </sheetView>
  </sheetViews>
  <sheetFormatPr baseColWidth="10" defaultColWidth="11.42578125" defaultRowHeight="15"/>
  <cols>
    <col min="1" max="3" width="11.42578125" style="2"/>
    <col min="4" max="4" width="14.42578125" style="2" customWidth="1"/>
    <col min="5" max="5" width="18" style="2" customWidth="1"/>
    <col min="6" max="20" width="9.7109375" style="2" customWidth="1"/>
    <col min="21" max="16384" width="11.42578125" style="2"/>
  </cols>
  <sheetData>
    <row r="1" spans="1:20">
      <c r="A1" s="228"/>
      <c r="B1" s="228"/>
      <c r="C1" s="228"/>
    </row>
    <row r="2" spans="1:20" ht="15.75" thickBot="1"/>
    <row r="3" spans="1:20" ht="26.25" customHeight="1" thickBot="1">
      <c r="F3" s="232" t="s">
        <v>131</v>
      </c>
      <c r="G3" s="233"/>
      <c r="H3" s="233"/>
      <c r="I3" s="233"/>
      <c r="J3" s="233"/>
      <c r="K3" s="233"/>
      <c r="L3" s="233"/>
      <c r="M3" s="233"/>
      <c r="N3" s="233"/>
      <c r="O3" s="233"/>
      <c r="P3" s="233"/>
      <c r="Q3" s="233"/>
      <c r="R3" s="234"/>
    </row>
    <row r="4" spans="1:20" ht="26.25" customHeight="1" thickBot="1">
      <c r="E4" s="71" t="s">
        <v>60</v>
      </c>
      <c r="F4" s="100">
        <v>44866</v>
      </c>
      <c r="G4" s="100">
        <v>44896</v>
      </c>
      <c r="H4" s="100">
        <v>44927</v>
      </c>
      <c r="I4" s="100">
        <v>44958</v>
      </c>
      <c r="J4" s="100">
        <v>44986</v>
      </c>
      <c r="K4" s="100">
        <v>45017</v>
      </c>
      <c r="L4" s="100">
        <v>45047</v>
      </c>
      <c r="M4" s="100">
        <v>45078</v>
      </c>
      <c r="N4" s="100">
        <v>45108</v>
      </c>
      <c r="O4" s="100">
        <v>45139</v>
      </c>
      <c r="P4" s="100">
        <v>45170</v>
      </c>
      <c r="Q4" s="100">
        <v>45200</v>
      </c>
      <c r="R4" s="121">
        <v>45231</v>
      </c>
    </row>
    <row r="5" spans="1:20" ht="26.25" customHeight="1">
      <c r="E5" s="67" t="s">
        <v>63</v>
      </c>
      <c r="F5" s="42">
        <v>1327.14</v>
      </c>
      <c r="G5" s="42">
        <v>1268.9100000000001</v>
      </c>
      <c r="H5" s="42">
        <v>1442.0839000000001</v>
      </c>
      <c r="I5" s="42">
        <v>1382.13698</v>
      </c>
      <c r="J5" s="42">
        <v>1412.8427300000001</v>
      </c>
      <c r="K5" s="42">
        <v>1324.0214699999999</v>
      </c>
      <c r="L5" s="42">
        <v>1398.4186199999999</v>
      </c>
      <c r="M5" s="42">
        <v>1511.24235</v>
      </c>
      <c r="N5" s="42">
        <v>1116.4626800000001</v>
      </c>
      <c r="O5" s="42">
        <v>1145.5653600000001</v>
      </c>
      <c r="P5" s="42">
        <v>1257.56792</v>
      </c>
      <c r="Q5" s="42">
        <v>1218.23732</v>
      </c>
      <c r="R5" s="43">
        <v>1175.36383</v>
      </c>
    </row>
    <row r="6" spans="1:20" ht="26.25" customHeight="1">
      <c r="E6" s="68" t="s">
        <v>64</v>
      </c>
      <c r="F6" s="11">
        <v>563.85</v>
      </c>
      <c r="G6" s="11">
        <v>592.03</v>
      </c>
      <c r="H6" s="11">
        <v>539.06421999999998</v>
      </c>
      <c r="I6" s="11">
        <v>635.94366000000002</v>
      </c>
      <c r="J6" s="11">
        <v>768.35276999999996</v>
      </c>
      <c r="K6" s="11">
        <v>631.99842000000001</v>
      </c>
      <c r="L6" s="11">
        <v>669.40308000000005</v>
      </c>
      <c r="M6" s="11">
        <v>565.21892000000003</v>
      </c>
      <c r="N6" s="11">
        <v>645.93880999999999</v>
      </c>
      <c r="O6" s="11">
        <v>783.89416000000006</v>
      </c>
      <c r="P6" s="11">
        <v>662.12010999999995</v>
      </c>
      <c r="Q6" s="11">
        <v>683.34339999999997</v>
      </c>
      <c r="R6" s="25">
        <v>676.17501000000004</v>
      </c>
    </row>
    <row r="7" spans="1:20" ht="26.25" customHeight="1">
      <c r="E7" s="68" t="s">
        <v>65</v>
      </c>
      <c r="F7" s="11">
        <v>604.09</v>
      </c>
      <c r="G7" s="11">
        <v>604.09</v>
      </c>
      <c r="H7" s="11">
        <v>683.34339999999997</v>
      </c>
      <c r="I7" s="11">
        <v>683.34339999999997</v>
      </c>
      <c r="J7" s="11">
        <v>683.34339999999997</v>
      </c>
      <c r="K7" s="11">
        <v>683.34339999999997</v>
      </c>
      <c r="L7" s="11">
        <v>683.34339999999997</v>
      </c>
      <c r="M7" s="11">
        <v>683.34339999999997</v>
      </c>
      <c r="N7" s="11">
        <v>683.34339999999997</v>
      </c>
      <c r="O7" s="11">
        <v>683.34339999999997</v>
      </c>
      <c r="P7" s="11">
        <v>683.34339999999997</v>
      </c>
      <c r="Q7" s="11">
        <v>683.34</v>
      </c>
      <c r="R7" s="25">
        <v>683.34339999999997</v>
      </c>
    </row>
    <row r="8" spans="1:20" ht="26.25" customHeight="1">
      <c r="E8" s="68" t="s">
        <v>66</v>
      </c>
      <c r="F8" s="11">
        <v>2584.83</v>
      </c>
      <c r="G8" s="11">
        <v>2563.9299999999998</v>
      </c>
      <c r="H8" s="11">
        <v>2774</v>
      </c>
      <c r="I8" s="11">
        <v>2816</v>
      </c>
      <c r="J8" s="11">
        <v>2985.3036200000001</v>
      </c>
      <c r="K8" s="11">
        <v>2755.25677</v>
      </c>
      <c r="L8" s="11">
        <v>2874.1197099999999</v>
      </c>
      <c r="M8" s="11">
        <v>2880.6138799999999</v>
      </c>
      <c r="N8" s="11">
        <v>2551.78766</v>
      </c>
      <c r="O8" s="11">
        <v>2720.3694300000002</v>
      </c>
      <c r="P8" s="11">
        <v>2717.39624</v>
      </c>
      <c r="Q8" s="11">
        <v>2696.2615900000001</v>
      </c>
      <c r="R8" s="25">
        <v>2650.1422200000002</v>
      </c>
    </row>
    <row r="9" spans="1:20" ht="26.25" customHeight="1" thickBot="1">
      <c r="E9" s="69" t="s">
        <v>67</v>
      </c>
      <c r="F9" s="26">
        <v>3170.06</v>
      </c>
      <c r="G9" s="26">
        <v>3190.45</v>
      </c>
      <c r="H9" s="26">
        <v>3226.6563599999999</v>
      </c>
      <c r="I9" s="26">
        <v>3279.9004799999998</v>
      </c>
      <c r="J9" s="26">
        <v>3330.1972300000002</v>
      </c>
      <c r="K9" s="26">
        <v>3360.9782500000001</v>
      </c>
      <c r="L9" s="26">
        <v>3383.0157800000002</v>
      </c>
      <c r="M9" s="26">
        <v>3393.54376</v>
      </c>
      <c r="N9" s="26">
        <v>3399.4661799999999</v>
      </c>
      <c r="O9" s="26">
        <v>3412.2208500000002</v>
      </c>
      <c r="P9" s="26">
        <v>3431.7821100000001</v>
      </c>
      <c r="Q9" s="26">
        <v>3445.7196899999999</v>
      </c>
      <c r="R9" s="27">
        <v>3450.0091200000002</v>
      </c>
    </row>
    <row r="10" spans="1:20" ht="30" customHeight="1" thickBot="1">
      <c r="E10" s="229" t="s">
        <v>88</v>
      </c>
      <c r="F10" s="229"/>
      <c r="G10" s="229"/>
      <c r="H10" s="229"/>
      <c r="I10" s="229"/>
      <c r="J10" s="229"/>
      <c r="K10" s="229"/>
      <c r="L10" s="229"/>
      <c r="M10" s="229"/>
      <c r="N10" s="229"/>
      <c r="O10" s="229"/>
      <c r="P10" s="229"/>
      <c r="Q10" s="229"/>
      <c r="R10" s="229"/>
      <c r="S10" s="229"/>
      <c r="T10" s="229"/>
    </row>
    <row r="11" spans="1:20" ht="30" customHeight="1" thickBot="1">
      <c r="F11" s="232" t="s">
        <v>132</v>
      </c>
      <c r="G11" s="233"/>
      <c r="H11" s="233"/>
      <c r="I11" s="233"/>
      <c r="J11" s="233"/>
      <c r="K11" s="233"/>
      <c r="L11" s="233"/>
      <c r="M11" s="233"/>
      <c r="N11" s="233"/>
      <c r="O11" s="233"/>
      <c r="P11" s="233"/>
      <c r="Q11" s="233"/>
      <c r="R11" s="234"/>
    </row>
    <row r="12" spans="1:20" ht="30" customHeight="1" thickBot="1">
      <c r="D12" s="72" t="s">
        <v>84</v>
      </c>
      <c r="E12" s="73" t="s">
        <v>83</v>
      </c>
      <c r="F12" s="100">
        <v>44866</v>
      </c>
      <c r="G12" s="100">
        <v>44896</v>
      </c>
      <c r="H12" s="100">
        <v>44927</v>
      </c>
      <c r="I12" s="100">
        <v>44958</v>
      </c>
      <c r="J12" s="100">
        <v>44986</v>
      </c>
      <c r="K12" s="100">
        <v>45017</v>
      </c>
      <c r="L12" s="100">
        <v>45047</v>
      </c>
      <c r="M12" s="100">
        <v>45078</v>
      </c>
      <c r="N12" s="100">
        <v>45108</v>
      </c>
      <c r="O12" s="100">
        <v>45139</v>
      </c>
      <c r="P12" s="100">
        <v>45170</v>
      </c>
      <c r="Q12" s="100">
        <v>45200</v>
      </c>
      <c r="R12" s="121">
        <v>45231</v>
      </c>
    </row>
    <row r="13" spans="1:20" ht="30" customHeight="1">
      <c r="D13" s="230" t="s">
        <v>85</v>
      </c>
      <c r="E13" s="62" t="s">
        <v>68</v>
      </c>
      <c r="F13" s="42">
        <v>1147.2</v>
      </c>
      <c r="G13" s="42">
        <v>1156.03</v>
      </c>
      <c r="H13" s="42">
        <v>1224.77</v>
      </c>
      <c r="I13" s="42">
        <v>1247.1600000000001</v>
      </c>
      <c r="J13" s="42">
        <v>1314.94</v>
      </c>
      <c r="K13" s="42">
        <v>1328.75</v>
      </c>
      <c r="L13" s="42">
        <v>1339.14</v>
      </c>
      <c r="M13" s="42">
        <v>1344.99</v>
      </c>
      <c r="N13" s="98">
        <v>1349.02</v>
      </c>
      <c r="O13" s="98">
        <v>1355.78</v>
      </c>
      <c r="P13" s="98">
        <v>1365.26</v>
      </c>
      <c r="Q13" s="98">
        <v>1372.52</v>
      </c>
      <c r="R13" s="43">
        <v>1375.95</v>
      </c>
    </row>
    <row r="14" spans="1:20" ht="30" customHeight="1" thickBot="1">
      <c r="D14" s="231"/>
      <c r="E14" s="32" t="s">
        <v>69</v>
      </c>
      <c r="F14" s="11">
        <v>1432.78</v>
      </c>
      <c r="G14" s="11">
        <v>1443.8</v>
      </c>
      <c r="H14" s="11">
        <v>1529.93</v>
      </c>
      <c r="I14" s="11">
        <v>1558.32</v>
      </c>
      <c r="J14" s="11">
        <v>1642.54</v>
      </c>
      <c r="K14" s="11">
        <v>1659.79</v>
      </c>
      <c r="L14" s="11">
        <v>1672.77</v>
      </c>
      <c r="M14" s="11">
        <v>1680.07</v>
      </c>
      <c r="N14" s="99">
        <v>1685.11</v>
      </c>
      <c r="O14" s="99">
        <v>1693.55</v>
      </c>
      <c r="P14" s="99">
        <v>1705.39</v>
      </c>
      <c r="Q14" s="99">
        <v>1714.46</v>
      </c>
      <c r="R14" s="25">
        <v>1718.74</v>
      </c>
      <c r="T14" s="81"/>
    </row>
    <row r="15" spans="1:20" ht="30" customHeight="1" thickBot="1">
      <c r="D15" s="45" t="s">
        <v>86</v>
      </c>
      <c r="E15" s="32" t="s">
        <v>70</v>
      </c>
      <c r="F15" s="11">
        <v>2584.83</v>
      </c>
      <c r="G15" s="11">
        <v>2563.9299999999998</v>
      </c>
      <c r="H15" s="11">
        <v>2774</v>
      </c>
      <c r="I15" s="11">
        <v>2816</v>
      </c>
      <c r="J15" s="11">
        <v>2985.3036200000001</v>
      </c>
      <c r="K15" s="11">
        <v>2880.6138799999999</v>
      </c>
      <c r="L15" s="11">
        <v>2874.1197099999999</v>
      </c>
      <c r="M15" s="11">
        <v>2880.6138799999999</v>
      </c>
      <c r="N15" s="99">
        <v>2551.78766</v>
      </c>
      <c r="O15" s="99">
        <v>2720.3694300000002</v>
      </c>
      <c r="P15" s="99">
        <v>2717.39624</v>
      </c>
      <c r="Q15" s="99">
        <v>2696.2615900000001</v>
      </c>
      <c r="R15" s="25">
        <v>2650.1422200000002</v>
      </c>
    </row>
    <row r="16" spans="1:20" ht="30" customHeight="1" thickBot="1">
      <c r="D16" s="45" t="s">
        <v>87</v>
      </c>
      <c r="E16" s="33" t="s">
        <v>71</v>
      </c>
      <c r="F16" s="26">
        <v>3101.7959999999998</v>
      </c>
      <c r="G16" s="26">
        <v>3076.7159999999999</v>
      </c>
      <c r="H16" s="26">
        <v>3328.7999999999997</v>
      </c>
      <c r="I16" s="26">
        <v>3379.2</v>
      </c>
      <c r="J16" s="26">
        <v>3582.3643440000001</v>
      </c>
      <c r="K16" s="26">
        <v>3456.7366559999996</v>
      </c>
      <c r="L16" s="26">
        <v>3448.9436519999999</v>
      </c>
      <c r="M16" s="26">
        <v>3456.7366559999996</v>
      </c>
      <c r="N16" s="94">
        <v>3062.145192</v>
      </c>
      <c r="O16" s="94">
        <v>3264.4433160000003</v>
      </c>
      <c r="P16" s="94">
        <v>3260.8754880000001</v>
      </c>
      <c r="Q16" s="94">
        <v>3235.5139079999999</v>
      </c>
      <c r="R16" s="27">
        <v>3180.1706640000002</v>
      </c>
    </row>
    <row r="17" spans="5:21" ht="15" customHeight="1">
      <c r="E17" s="227" t="s">
        <v>89</v>
      </c>
      <c r="F17" s="227"/>
      <c r="G17" s="227"/>
      <c r="H17" s="227"/>
      <c r="I17" s="227"/>
      <c r="J17" s="227"/>
      <c r="K17" s="227"/>
      <c r="L17" s="227"/>
      <c r="M17" s="227"/>
      <c r="N17" s="227"/>
      <c r="O17" s="227"/>
      <c r="P17" s="227"/>
      <c r="Q17" s="227"/>
      <c r="R17" s="227"/>
      <c r="S17" s="227"/>
      <c r="T17" s="227"/>
    </row>
    <row r="18" spans="5:21" ht="29.25" customHeight="1">
      <c r="E18" s="227"/>
      <c r="F18" s="227"/>
      <c r="G18" s="227"/>
      <c r="H18" s="227"/>
      <c r="I18" s="227"/>
      <c r="J18" s="227"/>
      <c r="K18" s="227"/>
      <c r="L18" s="227"/>
      <c r="M18" s="227"/>
      <c r="N18" s="227"/>
      <c r="O18" s="227"/>
      <c r="P18" s="227"/>
      <c r="Q18" s="227"/>
      <c r="R18" s="227"/>
      <c r="S18" s="227"/>
      <c r="T18" s="227"/>
      <c r="U18" s="85"/>
    </row>
    <row r="40" spans="11:28">
      <c r="K40" s="51" t="s">
        <v>88</v>
      </c>
    </row>
    <row r="41" spans="11:28">
      <c r="AB41" s="2" t="s">
        <v>149</v>
      </c>
    </row>
    <row r="60" spans="12:12">
      <c r="L60" s="51"/>
    </row>
    <row r="79" ht="32.25" customHeight="1"/>
    <row r="80" ht="32.25" customHeight="1"/>
    <row r="83" ht="30" customHeight="1"/>
    <row r="86" ht="21" customHeight="1"/>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70" zoomScaleNormal="70" workbookViewId="0">
      <selection activeCell="U12" sqref="U12"/>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 width="10.140625" style="2" bestFit="1" customWidth="1"/>
    <col min="17" max="16384" width="11.42578125" style="2"/>
  </cols>
  <sheetData>
    <row r="1" spans="1:18">
      <c r="A1" s="228"/>
      <c r="B1" s="228"/>
      <c r="C1" s="228"/>
    </row>
    <row r="2" spans="1:18" ht="15.75" thickBot="1"/>
    <row r="3" spans="1:18" ht="26.25" customHeight="1" thickBot="1">
      <c r="F3" s="232" t="s">
        <v>138</v>
      </c>
      <c r="G3" s="233"/>
      <c r="H3" s="233"/>
      <c r="I3" s="233"/>
      <c r="J3" s="233"/>
      <c r="K3" s="233"/>
      <c r="L3" s="233"/>
      <c r="M3" s="233"/>
      <c r="N3" s="233"/>
      <c r="O3" s="233"/>
      <c r="P3" s="233"/>
      <c r="Q3" s="233"/>
      <c r="R3" s="234"/>
    </row>
    <row r="4" spans="1:18"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62" t="s">
        <v>63</v>
      </c>
      <c r="F5" s="42">
        <v>1591</v>
      </c>
      <c r="G5" s="42">
        <v>1467</v>
      </c>
      <c r="H5" s="42">
        <v>1624</v>
      </c>
      <c r="I5" s="42">
        <v>1511</v>
      </c>
      <c r="J5" s="42">
        <v>1450</v>
      </c>
      <c r="K5" s="42">
        <v>1512</v>
      </c>
      <c r="L5" s="42">
        <v>1512</v>
      </c>
      <c r="M5" s="42">
        <v>1497</v>
      </c>
      <c r="N5" s="39">
        <v>1414</v>
      </c>
      <c r="O5" s="39">
        <v>1348</v>
      </c>
      <c r="P5" s="39">
        <v>1425</v>
      </c>
      <c r="Q5" s="39">
        <v>1378</v>
      </c>
      <c r="R5" s="40">
        <v>1423</v>
      </c>
    </row>
    <row r="6" spans="1:18" ht="26.25" customHeight="1">
      <c r="E6" s="32" t="s">
        <v>64</v>
      </c>
      <c r="F6" s="11">
        <v>292</v>
      </c>
      <c r="G6" s="11">
        <v>289</v>
      </c>
      <c r="H6" s="11">
        <v>308</v>
      </c>
      <c r="I6" s="11">
        <v>322</v>
      </c>
      <c r="J6" s="11">
        <v>304</v>
      </c>
      <c r="K6" s="11">
        <v>320</v>
      </c>
      <c r="L6" s="11">
        <v>320</v>
      </c>
      <c r="M6" s="11">
        <v>310</v>
      </c>
      <c r="N6" s="30">
        <v>320</v>
      </c>
      <c r="O6" s="30">
        <v>326</v>
      </c>
      <c r="P6" s="30">
        <v>349</v>
      </c>
      <c r="Q6" s="30">
        <v>396</v>
      </c>
      <c r="R6" s="31">
        <v>442</v>
      </c>
    </row>
    <row r="7" spans="1:18" ht="26.25" customHeight="1">
      <c r="E7" s="32" t="s">
        <v>65</v>
      </c>
      <c r="F7" s="11">
        <v>718</v>
      </c>
      <c r="G7" s="11">
        <v>731</v>
      </c>
      <c r="H7" s="11">
        <v>735</v>
      </c>
      <c r="I7" s="11">
        <v>746</v>
      </c>
      <c r="J7" s="11">
        <v>755</v>
      </c>
      <c r="K7" s="11">
        <v>758</v>
      </c>
      <c r="L7" s="11">
        <v>758</v>
      </c>
      <c r="M7" s="11">
        <v>757</v>
      </c>
      <c r="N7" s="30">
        <v>752</v>
      </c>
      <c r="O7" s="30">
        <v>751</v>
      </c>
      <c r="P7" s="30">
        <v>757</v>
      </c>
      <c r="Q7" s="30">
        <v>762</v>
      </c>
      <c r="R7" s="31">
        <v>766</v>
      </c>
    </row>
    <row r="8" spans="1:18" ht="26.25" customHeight="1">
      <c r="E8" s="32" t="s">
        <v>66</v>
      </c>
      <c r="F8" s="11">
        <v>2658.31</v>
      </c>
      <c r="G8" s="11">
        <v>2544.2399999999998</v>
      </c>
      <c r="H8" s="11">
        <v>2736.03</v>
      </c>
      <c r="I8" s="11">
        <v>2641.83</v>
      </c>
      <c r="J8" s="11">
        <v>2568.94</v>
      </c>
      <c r="K8" s="11">
        <v>2651.33</v>
      </c>
      <c r="L8" s="11">
        <v>2651.33</v>
      </c>
      <c r="M8" s="11">
        <v>2619.0300000000002</v>
      </c>
      <c r="N8" s="30">
        <v>2542.1799999999998</v>
      </c>
      <c r="O8" s="30">
        <v>2479.2800000000002</v>
      </c>
      <c r="P8" s="30">
        <v>2586.8000000000002</v>
      </c>
      <c r="Q8" s="30">
        <v>2594.42</v>
      </c>
      <c r="R8" s="31">
        <v>2697.24</v>
      </c>
    </row>
    <row r="9" spans="1:18" ht="26.25" customHeight="1" thickBot="1">
      <c r="E9" s="33" t="s">
        <v>67</v>
      </c>
      <c r="F9" s="26">
        <v>4382</v>
      </c>
      <c r="G9" s="26">
        <v>4410</v>
      </c>
      <c r="H9" s="26">
        <v>4460</v>
      </c>
      <c r="I9" s="26">
        <v>4534</v>
      </c>
      <c r="J9" s="26">
        <v>4604</v>
      </c>
      <c r="K9" s="26">
        <v>4646</v>
      </c>
      <c r="L9" s="26">
        <v>4646</v>
      </c>
      <c r="M9" s="26">
        <v>4691</v>
      </c>
      <c r="N9" s="34">
        <v>4699</v>
      </c>
      <c r="O9" s="34">
        <v>4717</v>
      </c>
      <c r="P9" s="34">
        <v>4744</v>
      </c>
      <c r="Q9" s="34">
        <v>4763</v>
      </c>
      <c r="R9" s="35">
        <v>4769</v>
      </c>
    </row>
    <row r="10" spans="1:18" ht="30" customHeight="1" thickBot="1">
      <c r="E10" s="229" t="s">
        <v>88</v>
      </c>
      <c r="F10" s="229"/>
      <c r="G10" s="229"/>
      <c r="H10" s="229"/>
      <c r="I10" s="229"/>
      <c r="J10" s="229"/>
      <c r="K10" s="229"/>
      <c r="L10" s="229"/>
      <c r="M10" s="229"/>
      <c r="N10" s="229"/>
      <c r="O10" s="229"/>
    </row>
    <row r="11" spans="1:18" ht="30" customHeight="1" thickBot="1">
      <c r="F11" s="232" t="s">
        <v>139</v>
      </c>
      <c r="G11" s="233"/>
      <c r="H11" s="233"/>
      <c r="I11" s="233"/>
      <c r="J11" s="233"/>
      <c r="K11" s="233"/>
      <c r="L11" s="233"/>
      <c r="M11" s="233"/>
      <c r="N11" s="233"/>
      <c r="O11" s="233"/>
      <c r="P11" s="233"/>
      <c r="Q11" s="233"/>
      <c r="R11" s="234"/>
    </row>
    <row r="12" spans="1:18" ht="30" customHeight="1" thickBot="1">
      <c r="D12" s="46" t="s">
        <v>84</v>
      </c>
      <c r="E12" s="60"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8" ht="30" customHeight="1">
      <c r="D13" s="230" t="s">
        <v>85</v>
      </c>
      <c r="E13" s="62" t="s">
        <v>68</v>
      </c>
      <c r="F13" s="42">
        <v>1212.06</v>
      </c>
      <c r="G13" s="42">
        <v>1166.58</v>
      </c>
      <c r="H13" s="42">
        <v>1248.7</v>
      </c>
      <c r="I13" s="42">
        <v>1212.8900000000001</v>
      </c>
      <c r="J13" s="42">
        <v>1183.19</v>
      </c>
      <c r="K13" s="42">
        <v>1215.25</v>
      </c>
      <c r="L13" s="42">
        <v>1215.25</v>
      </c>
      <c r="M13" s="42">
        <v>1209.4100000000001</v>
      </c>
      <c r="N13" s="39">
        <v>1178</v>
      </c>
      <c r="O13" s="39">
        <v>1155.93</v>
      </c>
      <c r="P13" s="39">
        <v>1198</v>
      </c>
      <c r="Q13" s="39">
        <v>1201.1300000000001</v>
      </c>
      <c r="R13" s="40">
        <v>1245.69</v>
      </c>
    </row>
    <row r="14" spans="1:18" ht="30" customHeight="1" thickBot="1">
      <c r="D14" s="231"/>
      <c r="E14" s="32" t="s">
        <v>69</v>
      </c>
      <c r="F14" s="11">
        <v>1519.44</v>
      </c>
      <c r="G14" s="11">
        <v>1463.43</v>
      </c>
      <c r="H14" s="11">
        <v>1565.89</v>
      </c>
      <c r="I14" s="11">
        <v>1521.57</v>
      </c>
      <c r="J14" s="11">
        <v>1482.78</v>
      </c>
      <c r="K14" s="11">
        <v>1524.46</v>
      </c>
      <c r="L14" s="11">
        <v>1524.46</v>
      </c>
      <c r="M14" s="11">
        <v>1517.12</v>
      </c>
      <c r="N14" s="30">
        <v>1477.97</v>
      </c>
      <c r="O14" s="30">
        <v>1451.92</v>
      </c>
      <c r="P14" s="30">
        <v>1503.27</v>
      </c>
      <c r="Q14" s="30">
        <v>1507.69</v>
      </c>
      <c r="R14" s="31">
        <v>1564.66</v>
      </c>
    </row>
    <row r="15" spans="1:18" ht="30" customHeight="1" thickBot="1">
      <c r="D15" s="45" t="s">
        <v>86</v>
      </c>
      <c r="E15" s="32" t="s">
        <v>70</v>
      </c>
      <c r="F15" s="11">
        <v>2736.03</v>
      </c>
      <c r="G15" s="11">
        <v>2641.83</v>
      </c>
      <c r="H15" s="11">
        <v>2568.94</v>
      </c>
      <c r="I15" s="11">
        <v>2651.33</v>
      </c>
      <c r="J15" s="11">
        <v>2568.94</v>
      </c>
      <c r="K15" s="11">
        <v>2619.0300000000002</v>
      </c>
      <c r="L15" s="11">
        <v>2651.33</v>
      </c>
      <c r="M15" s="11">
        <v>2619.0300000000002</v>
      </c>
      <c r="N15" s="30">
        <v>2542.1799999999998</v>
      </c>
      <c r="O15" s="11">
        <v>2479.2800000000002</v>
      </c>
      <c r="P15" s="11">
        <v>2586.8000000000002</v>
      </c>
      <c r="Q15" s="11">
        <v>2594.42</v>
      </c>
      <c r="R15" s="70">
        <v>2697.24</v>
      </c>
    </row>
    <row r="16" spans="1:18" ht="30" customHeight="1" thickBot="1">
      <c r="D16" s="45" t="s">
        <v>87</v>
      </c>
      <c r="E16" s="33" t="s">
        <v>71</v>
      </c>
      <c r="F16" s="26">
        <v>3189.9719999999998</v>
      </c>
      <c r="G16" s="26">
        <v>3053.0879999999997</v>
      </c>
      <c r="H16" s="26">
        <v>3283.2360000000003</v>
      </c>
      <c r="I16" s="26">
        <v>3170.1959999999999</v>
      </c>
      <c r="J16" s="26">
        <v>3082.7280000000001</v>
      </c>
      <c r="K16" s="26">
        <v>3142.8360000000002</v>
      </c>
      <c r="L16" s="26">
        <v>3181.596</v>
      </c>
      <c r="M16" s="26">
        <v>3142.8360000000002</v>
      </c>
      <c r="N16" s="26">
        <v>3050.616</v>
      </c>
      <c r="O16" s="26">
        <v>2975.136</v>
      </c>
      <c r="P16" s="26">
        <v>3104.1600000000003</v>
      </c>
      <c r="Q16" s="26">
        <f>Q15+Q15*20%</f>
        <v>3113.3040000000001</v>
      </c>
      <c r="R16" s="35">
        <v>3236.6879999999996</v>
      </c>
    </row>
    <row r="17" spans="5:15" ht="15" customHeight="1">
      <c r="E17" s="235" t="s">
        <v>89</v>
      </c>
      <c r="F17" s="235"/>
      <c r="G17" s="235"/>
      <c r="H17" s="235"/>
      <c r="I17" s="235"/>
      <c r="J17" s="235"/>
      <c r="K17" s="235"/>
      <c r="L17" s="235"/>
      <c r="M17" s="235"/>
      <c r="N17" s="235"/>
      <c r="O17" s="235"/>
    </row>
    <row r="18" spans="5:15" ht="15" customHeight="1">
      <c r="E18" s="235"/>
      <c r="F18" s="235"/>
      <c r="G18" s="235"/>
      <c r="H18" s="235"/>
      <c r="I18" s="235"/>
      <c r="J18" s="235"/>
      <c r="K18" s="235"/>
      <c r="L18" s="235"/>
      <c r="M18" s="235"/>
      <c r="N18" s="235"/>
      <c r="O18" s="235"/>
    </row>
    <row r="19" spans="5:15">
      <c r="E19" s="235"/>
      <c r="F19" s="235"/>
      <c r="G19" s="235"/>
      <c r="H19" s="235"/>
      <c r="I19" s="235"/>
      <c r="J19" s="235"/>
      <c r="K19" s="235"/>
      <c r="L19" s="235"/>
      <c r="M19" s="235"/>
      <c r="N19" s="235"/>
      <c r="O19" s="235"/>
    </row>
    <row r="41" spans="11:11">
      <c r="K41" s="51" t="s">
        <v>88</v>
      </c>
    </row>
    <row r="62" spans="11:11">
      <c r="K62" s="51" t="s">
        <v>88</v>
      </c>
    </row>
    <row r="79" ht="32.25" customHeight="1"/>
    <row r="80" ht="32.25" customHeight="1"/>
    <row r="83" ht="30" customHeight="1"/>
    <row r="86" ht="21" customHeight="1"/>
  </sheetData>
  <mergeCells count="6">
    <mergeCell ref="E17:O19"/>
    <mergeCell ref="A1:C1"/>
    <mergeCell ref="E10:O10"/>
    <mergeCell ref="D13:D14"/>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70" zoomScaleNormal="70" workbookViewId="0">
      <selection activeCell="U10" sqref="U10"/>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18" width="9.85546875" style="2" customWidth="1"/>
    <col min="19" max="16384" width="11.42578125" style="2"/>
  </cols>
  <sheetData>
    <row r="1" spans="1:18" ht="6.75" customHeight="1">
      <c r="A1" s="228"/>
      <c r="B1" s="228"/>
      <c r="C1" s="228"/>
    </row>
    <row r="2" spans="1:18" ht="6.75" customHeight="1" thickBot="1"/>
    <row r="3" spans="1:18" ht="26.25" customHeight="1" thickBot="1">
      <c r="F3" s="232" t="s">
        <v>140</v>
      </c>
      <c r="G3" s="233"/>
      <c r="H3" s="233"/>
      <c r="I3" s="233"/>
      <c r="J3" s="233"/>
      <c r="K3" s="233"/>
      <c r="L3" s="233"/>
      <c r="M3" s="233"/>
      <c r="N3" s="233"/>
      <c r="O3" s="233"/>
      <c r="P3" s="233"/>
      <c r="Q3" s="233"/>
      <c r="R3" s="234"/>
    </row>
    <row r="4" spans="1:18" ht="26.25" customHeight="1" thickBot="1">
      <c r="E4" s="74" t="s">
        <v>60</v>
      </c>
      <c r="F4" s="57">
        <v>44866</v>
      </c>
      <c r="G4" s="58">
        <v>44896</v>
      </c>
      <c r="H4" s="58">
        <v>44927</v>
      </c>
      <c r="I4" s="58">
        <v>44958</v>
      </c>
      <c r="J4" s="58">
        <v>44986</v>
      </c>
      <c r="K4" s="58">
        <v>45017</v>
      </c>
      <c r="L4" s="58">
        <v>45047</v>
      </c>
      <c r="M4" s="58">
        <v>45078</v>
      </c>
      <c r="N4" s="58">
        <v>45108</v>
      </c>
      <c r="O4" s="58">
        <v>45139</v>
      </c>
      <c r="P4" s="58">
        <v>45170</v>
      </c>
      <c r="Q4" s="58">
        <v>45200</v>
      </c>
      <c r="R4" s="59">
        <v>45231</v>
      </c>
    </row>
    <row r="5" spans="1:18" ht="26.25" customHeight="1">
      <c r="E5" s="62" t="s">
        <v>63</v>
      </c>
      <c r="F5" s="42">
        <v>1169.95</v>
      </c>
      <c r="G5" s="42">
        <v>1220.44</v>
      </c>
      <c r="H5" s="42">
        <v>1202.77</v>
      </c>
      <c r="I5" s="42">
        <v>1290.19</v>
      </c>
      <c r="J5" s="42">
        <v>1132.24</v>
      </c>
      <c r="K5" s="42">
        <v>1089.52</v>
      </c>
      <c r="L5" s="42">
        <v>1089.52</v>
      </c>
      <c r="M5" s="42">
        <v>1056.3800000000001</v>
      </c>
      <c r="N5" s="42">
        <v>1026.28</v>
      </c>
      <c r="O5" s="42">
        <v>953.86</v>
      </c>
      <c r="P5" s="42">
        <v>989.12</v>
      </c>
      <c r="Q5" s="42">
        <v>887.54</v>
      </c>
      <c r="R5" s="43">
        <v>989.81</v>
      </c>
    </row>
    <row r="6" spans="1:18" ht="26.25" customHeight="1">
      <c r="E6" s="32" t="s">
        <v>64</v>
      </c>
      <c r="F6" s="11">
        <v>733.29</v>
      </c>
      <c r="G6" s="11">
        <v>652.77</v>
      </c>
      <c r="H6" s="11">
        <v>689.37</v>
      </c>
      <c r="I6" s="11">
        <v>766.35</v>
      </c>
      <c r="J6" s="11">
        <v>747.55</v>
      </c>
      <c r="K6" s="11">
        <v>732.84</v>
      </c>
      <c r="L6" s="11">
        <v>732.84</v>
      </c>
      <c r="M6" s="11">
        <v>694.03</v>
      </c>
      <c r="N6" s="11">
        <v>782.44</v>
      </c>
      <c r="O6" s="11">
        <v>736.37</v>
      </c>
      <c r="P6" s="11">
        <v>720.82</v>
      </c>
      <c r="Q6" s="11">
        <v>778.8</v>
      </c>
      <c r="R6" s="25">
        <v>700.33</v>
      </c>
    </row>
    <row r="7" spans="1:18" ht="26.25" customHeight="1">
      <c r="E7" s="32" t="s">
        <v>65</v>
      </c>
      <c r="F7" s="11">
        <v>526.27</v>
      </c>
      <c r="G7" s="11">
        <v>535.5</v>
      </c>
      <c r="H7" s="11">
        <v>605.73</v>
      </c>
      <c r="I7" s="11">
        <v>615.05999999999995</v>
      </c>
      <c r="J7" s="11">
        <v>546.04999999999995</v>
      </c>
      <c r="K7" s="11">
        <v>545.26</v>
      </c>
      <c r="L7" s="11">
        <v>538.11</v>
      </c>
      <c r="M7" s="11">
        <v>533.13</v>
      </c>
      <c r="N7" s="11">
        <v>524.19000000000005</v>
      </c>
      <c r="O7" s="11">
        <v>519.49</v>
      </c>
      <c r="P7" s="11">
        <v>525.15</v>
      </c>
      <c r="Q7" s="11">
        <v>529.13</v>
      </c>
      <c r="R7" s="25">
        <v>529.5</v>
      </c>
    </row>
    <row r="8" spans="1:18" ht="26.25" customHeight="1">
      <c r="E8" s="32" t="s">
        <v>66</v>
      </c>
      <c r="F8" s="11">
        <v>2567.61</v>
      </c>
      <c r="G8" s="11">
        <v>2548.14</v>
      </c>
      <c r="H8" s="11">
        <v>2562.44</v>
      </c>
      <c r="I8" s="11">
        <v>2741.78</v>
      </c>
      <c r="J8" s="11">
        <v>2567.5300000000002</v>
      </c>
      <c r="K8" s="11">
        <v>2506.69</v>
      </c>
      <c r="L8" s="11">
        <v>2506.69</v>
      </c>
      <c r="M8" s="11">
        <v>2417.38</v>
      </c>
      <c r="N8" s="11">
        <v>2468.54</v>
      </c>
      <c r="O8" s="11">
        <v>2339.09</v>
      </c>
      <c r="P8" s="11">
        <v>2366.44</v>
      </c>
      <c r="Q8" s="11">
        <v>2326.42</v>
      </c>
      <c r="R8" s="25">
        <v>2350.92</v>
      </c>
    </row>
    <row r="9" spans="1:18" ht="26.25" customHeight="1" thickBot="1">
      <c r="E9" s="33" t="s">
        <v>67</v>
      </c>
      <c r="F9" s="26">
        <v>3560</v>
      </c>
      <c r="G9" s="26">
        <v>3583</v>
      </c>
      <c r="H9" s="26">
        <v>3624</v>
      </c>
      <c r="I9" s="26">
        <v>3684</v>
      </c>
      <c r="J9" s="26">
        <v>3740</v>
      </c>
      <c r="K9" s="26">
        <v>3775</v>
      </c>
      <c r="L9" s="26">
        <v>3775</v>
      </c>
      <c r="M9" s="26">
        <v>3811</v>
      </c>
      <c r="N9" s="26">
        <v>3818</v>
      </c>
      <c r="O9" s="26">
        <v>3832</v>
      </c>
      <c r="P9" s="26">
        <v>3854</v>
      </c>
      <c r="Q9" s="26">
        <v>3870</v>
      </c>
      <c r="R9" s="27">
        <v>3875</v>
      </c>
    </row>
    <row r="10" spans="1:18" ht="30" customHeight="1" thickBot="1">
      <c r="E10" s="229" t="s">
        <v>88</v>
      </c>
      <c r="F10" s="229"/>
      <c r="G10" s="229"/>
      <c r="H10" s="229"/>
      <c r="I10" s="229"/>
      <c r="J10" s="229"/>
      <c r="K10" s="229"/>
      <c r="L10" s="229"/>
      <c r="M10" s="229"/>
      <c r="N10" s="229"/>
      <c r="O10" s="229"/>
    </row>
    <row r="11" spans="1:18" ht="30" customHeight="1" thickBot="1">
      <c r="F11" s="232" t="s">
        <v>140</v>
      </c>
      <c r="G11" s="233"/>
      <c r="H11" s="233"/>
      <c r="I11" s="233"/>
      <c r="J11" s="233"/>
      <c r="K11" s="233"/>
      <c r="L11" s="233"/>
      <c r="M11" s="233"/>
      <c r="N11" s="233"/>
      <c r="O11" s="233"/>
      <c r="P11" s="233"/>
      <c r="Q11" s="233"/>
      <c r="R11" s="234"/>
    </row>
    <row r="12" spans="1:18" ht="30" customHeight="1" thickBot="1">
      <c r="D12" s="46" t="s">
        <v>84</v>
      </c>
      <c r="E12" s="46"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8" ht="30" customHeight="1">
      <c r="D13" s="236" t="s">
        <v>85</v>
      </c>
      <c r="E13" s="62" t="s">
        <v>68</v>
      </c>
      <c r="F13" s="42">
        <v>1139.3499999999999</v>
      </c>
      <c r="G13" s="42">
        <v>1131.49</v>
      </c>
      <c r="H13" s="42">
        <v>1142.83</v>
      </c>
      <c r="I13" s="42">
        <v>1217.5</v>
      </c>
      <c r="J13" s="42">
        <v>1148.6400000000001</v>
      </c>
      <c r="K13" s="42">
        <v>1118.47</v>
      </c>
      <c r="L13" s="42">
        <v>1117.8499999999999</v>
      </c>
      <c r="M13" s="42">
        <v>1087.3599999999999</v>
      </c>
      <c r="N13" s="42">
        <v>1109.69</v>
      </c>
      <c r="O13" s="42">
        <v>1058.46</v>
      </c>
      <c r="P13" s="42">
        <v>1071.3</v>
      </c>
      <c r="Q13" s="42">
        <v>1054.1099999999999</v>
      </c>
      <c r="R13" s="43">
        <v>1065.47</v>
      </c>
    </row>
    <row r="14" spans="1:18" ht="30" customHeight="1" thickBot="1">
      <c r="D14" s="237"/>
      <c r="E14" s="32" t="s">
        <v>69</v>
      </c>
      <c r="F14" s="11">
        <v>1434.14</v>
      </c>
      <c r="G14" s="11">
        <v>1424.62</v>
      </c>
      <c r="H14" s="11">
        <v>1440.88</v>
      </c>
      <c r="I14" s="11">
        <v>1536.84</v>
      </c>
      <c r="J14" s="11">
        <v>1447.09</v>
      </c>
      <c r="K14" s="11">
        <v>1407.56</v>
      </c>
      <c r="L14" s="11">
        <v>1415.65</v>
      </c>
      <c r="M14" s="11">
        <v>1371.98</v>
      </c>
      <c r="N14" s="11">
        <v>1396.46</v>
      </c>
      <c r="O14" s="11">
        <v>1336.01</v>
      </c>
      <c r="P14" s="11">
        <v>1349.34</v>
      </c>
      <c r="Q14" s="11">
        <v>1327.47</v>
      </c>
      <c r="R14" s="25">
        <v>1341.49</v>
      </c>
    </row>
    <row r="15" spans="1:18" ht="30" customHeight="1" thickBot="1">
      <c r="D15" s="63" t="s">
        <v>86</v>
      </c>
      <c r="E15" s="32" t="s">
        <v>70</v>
      </c>
      <c r="F15" s="11">
        <v>2741.78</v>
      </c>
      <c r="G15" s="11">
        <v>2567.5300000000002</v>
      </c>
      <c r="H15" s="11">
        <v>2506.69</v>
      </c>
      <c r="I15" s="11">
        <v>2741.78</v>
      </c>
      <c r="J15" s="11">
        <v>2567.5300000000002</v>
      </c>
      <c r="K15" s="11">
        <v>2468.54</v>
      </c>
      <c r="L15" s="11">
        <v>2506.69</v>
      </c>
      <c r="M15" s="11">
        <v>2417.38</v>
      </c>
      <c r="N15" s="11">
        <v>2468.54</v>
      </c>
      <c r="O15" s="11">
        <v>2339.09</v>
      </c>
      <c r="P15" s="11">
        <v>2366.44</v>
      </c>
      <c r="Q15" s="11">
        <v>2326.42</v>
      </c>
      <c r="R15" s="25">
        <v>2350.92</v>
      </c>
    </row>
    <row r="16" spans="1:18" ht="30" customHeight="1" thickBot="1">
      <c r="D16" s="63" t="s">
        <v>87</v>
      </c>
      <c r="E16" s="33" t="s">
        <v>71</v>
      </c>
      <c r="F16" s="26">
        <v>3081.1320000000001</v>
      </c>
      <c r="G16" s="26">
        <v>3057.7679999999996</v>
      </c>
      <c r="H16" s="26">
        <v>3074.9279999999999</v>
      </c>
      <c r="I16" s="26">
        <v>3290.136</v>
      </c>
      <c r="J16" s="26">
        <v>3081.0360000000001</v>
      </c>
      <c r="K16" s="26">
        <v>2962.248</v>
      </c>
      <c r="L16" s="26">
        <v>3008.0279999999998</v>
      </c>
      <c r="M16" s="26">
        <v>2900.8560000000002</v>
      </c>
      <c r="N16" s="26">
        <v>2962.248</v>
      </c>
      <c r="O16" s="26">
        <v>2806.9080000000004</v>
      </c>
      <c r="P16" s="26">
        <v>2839.7280000000001</v>
      </c>
      <c r="Q16" s="26">
        <f>Q15+Q15*20%</f>
        <v>2791.7040000000002</v>
      </c>
      <c r="R16" s="27">
        <v>2821.1039999999998</v>
      </c>
    </row>
    <row r="17" spans="5:15" ht="15" customHeight="1">
      <c r="E17" s="227" t="s">
        <v>89</v>
      </c>
      <c r="F17" s="227"/>
      <c r="G17" s="227"/>
      <c r="H17" s="227"/>
      <c r="I17" s="227"/>
      <c r="J17" s="227"/>
      <c r="K17" s="227"/>
      <c r="L17" s="227"/>
      <c r="M17" s="227"/>
      <c r="N17" s="227"/>
      <c r="O17" s="227"/>
    </row>
    <row r="18" spans="5:15" ht="26.25" customHeight="1">
      <c r="E18" s="227"/>
      <c r="F18" s="227"/>
      <c r="G18" s="227"/>
      <c r="H18" s="227"/>
      <c r="I18" s="227"/>
      <c r="J18" s="227"/>
      <c r="K18" s="227"/>
      <c r="L18" s="227"/>
      <c r="M18" s="227"/>
      <c r="N18" s="227"/>
      <c r="O18" s="227"/>
    </row>
    <row r="79" ht="32.25" customHeight="1"/>
    <row r="80" ht="32.25" customHeight="1"/>
    <row r="83" ht="30" customHeight="1"/>
    <row r="86" ht="21" customHeight="1"/>
  </sheetData>
  <mergeCells count="6">
    <mergeCell ref="E17:O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28"/>
      <c r="B1" s="228"/>
      <c r="C1" s="228"/>
    </row>
    <row r="3" spans="1:19" ht="26.25" customHeight="1" thickBot="1">
      <c r="F3" s="239" t="s">
        <v>129</v>
      </c>
      <c r="G3" s="240"/>
      <c r="H3" s="240"/>
      <c r="I3" s="240"/>
      <c r="J3" s="240"/>
      <c r="K3" s="240"/>
      <c r="L3" s="240"/>
      <c r="M3" s="240"/>
      <c r="N3" s="240"/>
      <c r="O3" s="240"/>
      <c r="P3" s="240"/>
      <c r="Q3" s="240"/>
      <c r="R3" s="240"/>
      <c r="S3" s="80"/>
    </row>
    <row r="4" spans="1:19" ht="26.25" customHeight="1" thickBot="1">
      <c r="E4" s="56" t="s">
        <v>60</v>
      </c>
      <c r="F4" s="58">
        <v>44866</v>
      </c>
      <c r="G4" s="58">
        <v>44896</v>
      </c>
      <c r="H4" s="58">
        <v>44927</v>
      </c>
      <c r="I4" s="58">
        <v>44958</v>
      </c>
      <c r="J4" s="58">
        <v>44986</v>
      </c>
      <c r="K4" s="58">
        <v>45017</v>
      </c>
      <c r="L4" s="58">
        <v>45047</v>
      </c>
      <c r="M4" s="58">
        <v>45078</v>
      </c>
      <c r="N4" s="58">
        <v>45108</v>
      </c>
      <c r="O4" s="58">
        <v>45139</v>
      </c>
      <c r="P4" s="58">
        <v>45170</v>
      </c>
      <c r="Q4" s="58">
        <v>45200</v>
      </c>
      <c r="R4" s="58">
        <v>45231</v>
      </c>
    </row>
    <row r="5" spans="1:19" ht="26.25" customHeight="1">
      <c r="E5" s="62" t="s">
        <v>63</v>
      </c>
      <c r="F5" s="39">
        <v>1040.3399999999999</v>
      </c>
      <c r="G5" s="39">
        <v>1022.62</v>
      </c>
      <c r="H5" s="39">
        <v>1114.3</v>
      </c>
      <c r="I5" s="39">
        <v>1093.5</v>
      </c>
      <c r="J5" s="39">
        <v>1136.5</v>
      </c>
      <c r="K5" s="39">
        <v>1079.1400000000001</v>
      </c>
      <c r="L5" s="39">
        <v>1106.33</v>
      </c>
      <c r="M5" s="39">
        <v>1001.4</v>
      </c>
      <c r="N5" s="39">
        <v>1001.4</v>
      </c>
      <c r="O5" s="39">
        <v>922.47</v>
      </c>
      <c r="P5" s="39">
        <v>957.29</v>
      </c>
      <c r="Q5" s="39">
        <v>952.33</v>
      </c>
      <c r="R5" s="40">
        <v>969.64</v>
      </c>
    </row>
    <row r="6" spans="1:19" ht="26.25" customHeight="1">
      <c r="E6" s="32" t="s">
        <v>64</v>
      </c>
      <c r="F6" s="30">
        <v>186.54</v>
      </c>
      <c r="G6" s="30">
        <v>191.17</v>
      </c>
      <c r="H6" s="30">
        <v>187.05</v>
      </c>
      <c r="I6" s="30">
        <v>211.55</v>
      </c>
      <c r="J6" s="30">
        <v>209.16</v>
      </c>
      <c r="K6" s="30">
        <v>208.7</v>
      </c>
      <c r="L6" s="30">
        <v>226.94</v>
      </c>
      <c r="M6" s="30">
        <v>232.37</v>
      </c>
      <c r="N6" s="30">
        <v>232.37</v>
      </c>
      <c r="O6" s="30">
        <v>217.36</v>
      </c>
      <c r="P6" s="30">
        <v>228.69</v>
      </c>
      <c r="Q6" s="30">
        <v>230.03</v>
      </c>
      <c r="R6" s="31">
        <v>231.88</v>
      </c>
    </row>
    <row r="7" spans="1:19" ht="26.25" customHeight="1">
      <c r="E7" s="32" t="s">
        <v>65</v>
      </c>
      <c r="F7" s="30">
        <v>870.26</v>
      </c>
      <c r="G7" s="30">
        <v>882.47</v>
      </c>
      <c r="H7" s="30">
        <v>883.66</v>
      </c>
      <c r="I7" s="30">
        <v>930.03</v>
      </c>
      <c r="J7" s="30">
        <v>944.52</v>
      </c>
      <c r="K7" s="30">
        <v>948.13</v>
      </c>
      <c r="L7" s="30">
        <v>944.03</v>
      </c>
      <c r="M7" s="30">
        <v>943.37</v>
      </c>
      <c r="N7" s="30">
        <v>943.37</v>
      </c>
      <c r="O7" s="30">
        <v>948.72</v>
      </c>
      <c r="P7" s="30">
        <v>958.18</v>
      </c>
      <c r="Q7" s="30">
        <v>965.19</v>
      </c>
      <c r="R7" s="31">
        <v>967.17</v>
      </c>
    </row>
    <row r="8" spans="1:19" ht="26.25" customHeight="1">
      <c r="E8" s="32" t="s">
        <v>66</v>
      </c>
      <c r="F8" s="30">
        <v>2147.73</v>
      </c>
      <c r="G8" s="30">
        <v>2146.46</v>
      </c>
      <c r="H8" s="30">
        <v>2238.4</v>
      </c>
      <c r="I8" s="30">
        <v>2288.91</v>
      </c>
      <c r="J8" s="30">
        <v>2345.6</v>
      </c>
      <c r="K8" s="30">
        <v>2289.3200000000002</v>
      </c>
      <c r="L8" s="30">
        <v>2332.27</v>
      </c>
      <c r="M8" s="30">
        <v>2221.89</v>
      </c>
      <c r="N8" s="30">
        <v>2221.89</v>
      </c>
      <c r="O8" s="30">
        <v>2129.89</v>
      </c>
      <c r="P8" s="30">
        <v>2187.17</v>
      </c>
      <c r="Q8" s="30">
        <v>2190.44</v>
      </c>
      <c r="R8" s="31">
        <v>2212.27</v>
      </c>
    </row>
    <row r="9" spans="1:19" ht="26.25" customHeight="1" thickBot="1">
      <c r="E9" s="33" t="s">
        <v>67</v>
      </c>
      <c r="F9" s="34">
        <v>3214.8</v>
      </c>
      <c r="G9" s="34">
        <v>3235.48</v>
      </c>
      <c r="H9" s="34">
        <v>3272.2</v>
      </c>
      <c r="I9" s="34">
        <v>3326.2</v>
      </c>
      <c r="J9" s="34">
        <v>3377.2</v>
      </c>
      <c r="K9" s="34">
        <v>3408.42</v>
      </c>
      <c r="L9" s="34">
        <v>3430.77</v>
      </c>
      <c r="M9" s="34">
        <v>3447.45</v>
      </c>
      <c r="N9" s="34">
        <v>3447.45</v>
      </c>
      <c r="O9" s="34">
        <v>3460.39</v>
      </c>
      <c r="P9" s="34">
        <v>3480.22</v>
      </c>
      <c r="Q9" s="34">
        <v>3494.36</v>
      </c>
      <c r="R9" s="35">
        <v>3498.71</v>
      </c>
    </row>
    <row r="10" spans="1:19" ht="30" customHeight="1">
      <c r="E10" s="229" t="s">
        <v>88</v>
      </c>
      <c r="F10" s="229"/>
      <c r="G10" s="229"/>
      <c r="H10" s="229"/>
      <c r="I10" s="229"/>
      <c r="J10" s="229"/>
      <c r="K10" s="229"/>
      <c r="L10" s="229"/>
      <c r="M10" s="229"/>
      <c r="N10" s="229"/>
      <c r="O10" s="229"/>
      <c r="P10" s="229"/>
      <c r="Q10" s="229"/>
      <c r="R10" s="229"/>
    </row>
    <row r="11" spans="1:19" ht="30" customHeight="1" thickBot="1">
      <c r="F11" s="239" t="s">
        <v>130</v>
      </c>
      <c r="G11" s="240"/>
      <c r="H11" s="240"/>
      <c r="I11" s="240"/>
      <c r="J11" s="240"/>
      <c r="K11" s="240"/>
      <c r="L11" s="240"/>
      <c r="M11" s="240"/>
      <c r="N11" s="240"/>
      <c r="O11" s="240"/>
      <c r="P11" s="240"/>
      <c r="Q11" s="240"/>
      <c r="R11" s="240"/>
      <c r="S11" s="80"/>
    </row>
    <row r="12" spans="1:19" ht="30" customHeight="1" thickBot="1">
      <c r="D12" s="46" t="s">
        <v>84</v>
      </c>
      <c r="E12" s="60" t="s">
        <v>83</v>
      </c>
      <c r="F12" s="58">
        <v>44866</v>
      </c>
      <c r="G12" s="58">
        <v>44896</v>
      </c>
      <c r="H12" s="58">
        <v>44927</v>
      </c>
      <c r="I12" s="58">
        <v>44958</v>
      </c>
      <c r="J12" s="58">
        <v>44986</v>
      </c>
      <c r="K12" s="58">
        <v>45017</v>
      </c>
      <c r="L12" s="58">
        <v>45047</v>
      </c>
      <c r="M12" s="58">
        <v>45078</v>
      </c>
      <c r="N12" s="58">
        <v>45108</v>
      </c>
      <c r="O12" s="58">
        <v>45139</v>
      </c>
      <c r="P12" s="58">
        <v>45170</v>
      </c>
      <c r="Q12" s="58">
        <v>45200</v>
      </c>
      <c r="R12" s="59">
        <v>45231</v>
      </c>
    </row>
    <row r="13" spans="1:19" ht="30" customHeight="1">
      <c r="D13" s="230" t="s">
        <v>85</v>
      </c>
      <c r="E13" s="62" t="s">
        <v>68</v>
      </c>
      <c r="F13" s="39">
        <v>962.82</v>
      </c>
      <c r="G13" s="39">
        <v>970.22</v>
      </c>
      <c r="H13" s="39">
        <v>1001.38</v>
      </c>
      <c r="I13" s="39">
        <v>1024.53</v>
      </c>
      <c r="J13" s="39">
        <v>1049.77</v>
      </c>
      <c r="K13" s="39">
        <v>1060.8</v>
      </c>
      <c r="L13" s="39">
        <v>1069.0899999999999</v>
      </c>
      <c r="M13" s="39">
        <v>1076.98</v>
      </c>
      <c r="N13" s="39">
        <v>1076.98</v>
      </c>
      <c r="O13" s="39">
        <v>1082.3699999999999</v>
      </c>
      <c r="P13" s="39">
        <v>1089.94</v>
      </c>
      <c r="Q13" s="39">
        <v>1095.74</v>
      </c>
      <c r="R13" s="40">
        <v>1098.48</v>
      </c>
    </row>
    <row r="14" spans="1:19" ht="30" customHeight="1" thickBot="1">
      <c r="D14" s="231"/>
      <c r="E14" s="32" t="s">
        <v>69</v>
      </c>
      <c r="F14" s="30">
        <v>1206.32</v>
      </c>
      <c r="G14" s="30">
        <v>1215.5999999999999</v>
      </c>
      <c r="H14" s="30">
        <v>1254.3</v>
      </c>
      <c r="I14" s="30">
        <v>1284.4000000000001</v>
      </c>
      <c r="J14" s="30">
        <v>1317.27</v>
      </c>
      <c r="K14" s="30">
        <v>1331.1</v>
      </c>
      <c r="L14" s="30">
        <v>1341.51</v>
      </c>
      <c r="M14" s="30">
        <v>1351.41</v>
      </c>
      <c r="N14" s="30">
        <v>1351.41</v>
      </c>
      <c r="O14" s="30">
        <v>1358.18</v>
      </c>
      <c r="P14" s="30">
        <v>1367.67</v>
      </c>
      <c r="Q14" s="30">
        <v>1374.95</v>
      </c>
      <c r="R14" s="70">
        <v>1378.38</v>
      </c>
    </row>
    <row r="15" spans="1:19" ht="30" customHeight="1" thickBot="1">
      <c r="D15" s="45" t="s">
        <v>86</v>
      </c>
      <c r="E15" s="32" t="s">
        <v>70</v>
      </c>
      <c r="F15" s="30">
        <v>2147.73</v>
      </c>
      <c r="G15" s="30">
        <v>2146.46</v>
      </c>
      <c r="H15" s="30">
        <v>2238.4</v>
      </c>
      <c r="I15" s="30">
        <v>2288.91</v>
      </c>
      <c r="J15" s="30">
        <v>2345.6</v>
      </c>
      <c r="K15" s="30">
        <v>2289.3200000000002</v>
      </c>
      <c r="L15" s="30">
        <v>2332.27</v>
      </c>
      <c r="M15" s="30">
        <v>2221.89</v>
      </c>
      <c r="N15" s="30">
        <v>2221.89</v>
      </c>
      <c r="O15" s="30">
        <v>2129.89</v>
      </c>
      <c r="P15" s="30">
        <v>2187.17</v>
      </c>
      <c r="Q15" s="30">
        <v>2190.44</v>
      </c>
      <c r="R15" s="31">
        <v>2212.27</v>
      </c>
    </row>
    <row r="16" spans="1:19" ht="30" customHeight="1" thickBot="1">
      <c r="D16" s="45" t="s">
        <v>87</v>
      </c>
      <c r="E16" s="33" t="s">
        <v>71</v>
      </c>
      <c r="F16" s="26">
        <v>2577.2759999999998</v>
      </c>
      <c r="G16" s="26">
        <v>2575.752</v>
      </c>
      <c r="H16" s="26">
        <v>2686.08</v>
      </c>
      <c r="I16" s="26">
        <v>2746.6919999999996</v>
      </c>
      <c r="J16" s="26">
        <v>2814.72</v>
      </c>
      <c r="K16" s="26">
        <v>2747.1840000000002</v>
      </c>
      <c r="L16" s="26">
        <v>2798.7239999999997</v>
      </c>
      <c r="M16" s="26">
        <v>2666.2679999999996</v>
      </c>
      <c r="N16" s="26">
        <v>2666.2679999999996</v>
      </c>
      <c r="O16" s="26">
        <v>2555.8679999999999</v>
      </c>
      <c r="P16" s="26">
        <v>2624.6039999999998</v>
      </c>
      <c r="Q16" s="26">
        <v>2628.5279999999998</v>
      </c>
      <c r="R16" s="27">
        <v>2654.7239999999997</v>
      </c>
    </row>
    <row r="17" spans="5:18" ht="13.5" customHeight="1">
      <c r="E17" s="238" t="s">
        <v>134</v>
      </c>
      <c r="F17" s="227"/>
      <c r="G17" s="227"/>
      <c r="H17" s="227"/>
      <c r="I17" s="227"/>
      <c r="J17" s="227"/>
      <c r="K17" s="227"/>
      <c r="L17" s="227"/>
      <c r="M17" s="227"/>
      <c r="N17" s="227"/>
      <c r="O17" s="227"/>
      <c r="P17" s="227"/>
      <c r="Q17" s="227"/>
      <c r="R17" s="227"/>
    </row>
    <row r="18" spans="5:18">
      <c r="E18" s="227"/>
      <c r="F18" s="227"/>
      <c r="G18" s="227"/>
      <c r="H18" s="227"/>
      <c r="I18" s="227"/>
      <c r="J18" s="227"/>
      <c r="K18" s="227"/>
      <c r="L18" s="227"/>
      <c r="M18" s="227"/>
      <c r="N18" s="227"/>
      <c r="O18" s="227"/>
      <c r="P18" s="227"/>
      <c r="Q18" s="227"/>
      <c r="R18" s="227"/>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tarifas aplicadas a usuarios residenciales del servicio de gas natural noviembre 2023</dc:title>
  <dc:creator>Paola</dc:creator>
  <cp:lastModifiedBy>Paula Andrea Gonzalez Zamudio</cp:lastModifiedBy>
  <cp:lastPrinted>2022-11-01T21:50:36Z</cp:lastPrinted>
  <dcterms:created xsi:type="dcterms:W3CDTF">2022-08-03T16:54:29Z</dcterms:created>
  <dcterms:modified xsi:type="dcterms:W3CDTF">2024-01-12T16:06:45Z</dcterms:modified>
</cp:coreProperties>
</file>