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Gas 2025\Capitales\"/>
    </mc:Choice>
  </mc:AlternateContent>
  <bookViews>
    <workbookView xWindow="-105" yWindow="-105" windowWidth="19410" windowHeight="10290" tabRatio="972"/>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76" l="1"/>
  <c r="R16" i="76" s="1"/>
  <c r="Q15" i="76"/>
  <c r="Q16" i="76" s="1"/>
  <c r="P15" i="76"/>
  <c r="P16" i="76" s="1"/>
  <c r="O15" i="76"/>
  <c r="O16" i="76" s="1"/>
  <c r="N15" i="76"/>
  <c r="N16" i="76" s="1"/>
  <c r="M15" i="76"/>
  <c r="M16" i="76" s="1"/>
  <c r="L15" i="76"/>
  <c r="L16" i="76" s="1"/>
  <c r="K15" i="76"/>
  <c r="K16" i="76" s="1"/>
  <c r="J15" i="76"/>
  <c r="J16" i="76" s="1"/>
  <c r="I15" i="76"/>
  <c r="I16" i="76" s="1"/>
  <c r="G15" i="76"/>
  <c r="G16" i="76" s="1"/>
  <c r="F15" i="76"/>
  <c r="F16" i="76" s="1"/>
  <c r="R15" i="71"/>
  <c r="R16" i="71" s="1"/>
  <c r="Q15" i="71"/>
  <c r="Q16" i="71" s="1"/>
  <c r="P15" i="71"/>
  <c r="P16" i="71" s="1"/>
  <c r="O15" i="71"/>
  <c r="O16" i="71" s="1"/>
  <c r="N15" i="71"/>
  <c r="N16" i="71" s="1"/>
  <c r="M15" i="71"/>
  <c r="M16" i="71" s="1"/>
  <c r="L15" i="71"/>
  <c r="L16" i="71" s="1"/>
  <c r="K15" i="71"/>
  <c r="K16" i="71" s="1"/>
  <c r="J15" i="71"/>
  <c r="J16" i="71" s="1"/>
  <c r="I15" i="71"/>
  <c r="I16" i="71" s="1"/>
  <c r="G15" i="71"/>
  <c r="G16" i="71" s="1"/>
  <c r="F15" i="71"/>
  <c r="F16" i="71" s="1"/>
  <c r="P16" i="70"/>
  <c r="O16" i="70"/>
  <c r="L16" i="70"/>
  <c r="K16" i="70"/>
  <c r="F16" i="70"/>
  <c r="R15" i="70"/>
  <c r="R16" i="70" s="1"/>
  <c r="Q15" i="70"/>
  <c r="Q16" i="70" s="1"/>
  <c r="P15" i="70"/>
  <c r="O15" i="70"/>
  <c r="N15" i="70"/>
  <c r="N16" i="70" s="1"/>
  <c r="M15" i="70"/>
  <c r="M16" i="70" s="1"/>
  <c r="L15" i="70"/>
  <c r="K15" i="70"/>
  <c r="J15" i="70"/>
  <c r="J16" i="70" s="1"/>
  <c r="I15" i="70"/>
  <c r="I16" i="70" s="1"/>
  <c r="F15" i="70"/>
  <c r="P16" i="73"/>
  <c r="O16" i="73"/>
  <c r="L16" i="73"/>
  <c r="K16" i="73"/>
  <c r="F16" i="73"/>
  <c r="R15" i="73"/>
  <c r="R16" i="73" s="1"/>
  <c r="Q15" i="73"/>
  <c r="Q16" i="73" s="1"/>
  <c r="P15" i="73"/>
  <c r="O15" i="73"/>
  <c r="N15" i="73"/>
  <c r="N16" i="73" s="1"/>
  <c r="M15" i="73"/>
  <c r="M16" i="73" s="1"/>
  <c r="L15" i="73"/>
  <c r="K15" i="73"/>
  <c r="J15" i="73"/>
  <c r="J16" i="73" s="1"/>
  <c r="I15" i="73"/>
  <c r="I16" i="73" s="1"/>
  <c r="F15" i="73"/>
  <c r="R15" i="42"/>
  <c r="R15" i="54" l="1"/>
  <c r="R16" i="54" s="1"/>
  <c r="R15" i="53"/>
  <c r="R16" i="53" s="1"/>
  <c r="R15" i="67"/>
  <c r="R16" i="67" s="1"/>
  <c r="R15" i="46"/>
  <c r="R16" i="46" s="1"/>
  <c r="R15" i="65"/>
  <c r="R16" i="65" s="1"/>
  <c r="R15" i="72"/>
  <c r="R16" i="72" s="1"/>
  <c r="R15" i="75"/>
  <c r="R16" i="75" s="1"/>
  <c r="R15" i="68"/>
  <c r="R16" i="68" s="1"/>
  <c r="R15" i="74"/>
  <c r="R16" i="74" s="1"/>
  <c r="R15" i="69"/>
  <c r="R16" i="69" s="1"/>
  <c r="R15" i="45"/>
  <c r="R16" i="45" s="1"/>
  <c r="R15" i="64"/>
  <c r="R16" i="64" s="1"/>
  <c r="R15" i="47"/>
  <c r="R16" i="47" s="1"/>
  <c r="R15" i="50"/>
  <c r="R16" i="50" s="1"/>
  <c r="R15" i="66"/>
  <c r="R16" i="66" s="1"/>
  <c r="R15" i="41"/>
  <c r="R16" i="41" s="1"/>
  <c r="R15" i="22"/>
  <c r="R16" i="22" s="1"/>
  <c r="R15" i="40"/>
  <c r="R16" i="40" s="1"/>
  <c r="R15" i="63"/>
  <c r="R16" i="63" s="1"/>
  <c r="R15" i="43"/>
  <c r="R16" i="43" s="1"/>
  <c r="R16" i="42"/>
  <c r="R15" i="49"/>
  <c r="R16" i="49" s="1"/>
  <c r="Q15" i="42" l="1"/>
  <c r="Q16" i="42" s="1"/>
  <c r="P15" i="42"/>
  <c r="P16" i="42" s="1"/>
  <c r="O15" i="42"/>
  <c r="O16" i="42" s="1"/>
  <c r="N15" i="42"/>
  <c r="N16" i="42" s="1"/>
  <c r="M15" i="42"/>
  <c r="M16" i="42" s="1"/>
  <c r="L15" i="42"/>
  <c r="L16" i="42" s="1"/>
  <c r="K15" i="42"/>
  <c r="K16" i="42" s="1"/>
  <c r="J15" i="42"/>
  <c r="J16" i="42" s="1"/>
  <c r="I15" i="42"/>
  <c r="I16" i="42" s="1"/>
  <c r="F15" i="42"/>
  <c r="F16" i="42" s="1"/>
  <c r="Q15" i="63"/>
  <c r="Q16" i="63" s="1"/>
  <c r="P15" i="63"/>
  <c r="P16" i="63" s="1"/>
  <c r="O15" i="63"/>
  <c r="O16" i="63" s="1"/>
  <c r="N15" i="63"/>
  <c r="N16" i="63" s="1"/>
  <c r="M15" i="63"/>
  <c r="M16" i="63" s="1"/>
  <c r="L15" i="63"/>
  <c r="L16" i="63" s="1"/>
  <c r="K15" i="63"/>
  <c r="K16" i="63" s="1"/>
  <c r="J15" i="63"/>
  <c r="J16" i="63" s="1"/>
  <c r="I15" i="63"/>
  <c r="I16" i="63" s="1"/>
  <c r="G15" i="63"/>
  <c r="G16" i="63" s="1"/>
  <c r="F15" i="63"/>
  <c r="F16" i="63" s="1"/>
  <c r="Q15" i="53" l="1"/>
  <c r="Q16" i="53" s="1"/>
  <c r="Q15" i="67"/>
  <c r="Q16" i="67" s="1"/>
  <c r="Q15" i="46"/>
  <c r="Q16" i="46" s="1"/>
  <c r="Q15" i="65"/>
  <c r="Q16" i="65" s="1"/>
  <c r="Q15" i="72"/>
  <c r="Q16" i="72" s="1"/>
  <c r="Q15" i="75"/>
  <c r="Q16" i="75" s="1"/>
  <c r="Q15" i="68"/>
  <c r="Q16" i="68" s="1"/>
  <c r="Q15" i="74"/>
  <c r="Q16" i="74" s="1"/>
  <c r="Q15" i="69"/>
  <c r="Q16" i="69" s="1"/>
  <c r="Q15" i="45"/>
  <c r="Q16" i="45" s="1"/>
  <c r="Q15" i="64"/>
  <c r="Q16" i="64" s="1"/>
  <c r="Q15" i="47"/>
  <c r="Q16" i="47" s="1"/>
  <c r="Q15" i="50"/>
  <c r="Q16" i="50" s="1"/>
  <c r="Q15" i="66"/>
  <c r="Q16" i="66" s="1"/>
  <c r="Q15" i="41"/>
  <c r="Q16" i="41" s="1"/>
  <c r="Q15" i="22"/>
  <c r="Q16" i="22" s="1"/>
  <c r="Q15" i="40"/>
  <c r="Q16" i="40" s="1"/>
  <c r="Q15" i="43"/>
  <c r="Q16" i="43" s="1"/>
  <c r="Q15" i="49"/>
  <c r="Q16" i="49" s="1"/>
  <c r="Q15" i="54"/>
  <c r="Q16" i="54" s="1"/>
  <c r="O15" i="68" l="1"/>
  <c r="O16" i="68" s="1"/>
  <c r="P15" i="54" l="1"/>
  <c r="P16" i="54" s="1"/>
  <c r="O15" i="54"/>
  <c r="O16" i="54" s="1"/>
  <c r="N15" i="54"/>
  <c r="N16" i="54" s="1"/>
  <c r="M15" i="54"/>
  <c r="M16" i="54" s="1"/>
  <c r="L15" i="54"/>
  <c r="L16" i="54" s="1"/>
  <c r="K15" i="54"/>
  <c r="K16" i="54" s="1"/>
  <c r="J15" i="54"/>
  <c r="J16" i="54" s="1"/>
  <c r="I15" i="54"/>
  <c r="I16" i="54" s="1"/>
  <c r="G15" i="54"/>
  <c r="G16" i="54" s="1"/>
  <c r="F15" i="54"/>
  <c r="F16" i="54" s="1"/>
  <c r="P15" i="53"/>
  <c r="P16" i="53" s="1"/>
  <c r="O15" i="53"/>
  <c r="O16" i="53" s="1"/>
  <c r="N15" i="53"/>
  <c r="N16" i="53" s="1"/>
  <c r="M15" i="53"/>
  <c r="M16" i="53" s="1"/>
  <c r="L15" i="53"/>
  <c r="L16" i="53" s="1"/>
  <c r="K15" i="53"/>
  <c r="K16" i="53" s="1"/>
  <c r="J15" i="53"/>
  <c r="J16" i="53" s="1"/>
  <c r="I15" i="53"/>
  <c r="I16" i="53" s="1"/>
  <c r="G15" i="53"/>
  <c r="G16" i="53" s="1"/>
  <c r="F15" i="53"/>
  <c r="F16" i="53" s="1"/>
  <c r="P15" i="67"/>
  <c r="P16" i="67" s="1"/>
  <c r="O15" i="67"/>
  <c r="O16" i="67" s="1"/>
  <c r="N15" i="67"/>
  <c r="N16" i="67" s="1"/>
  <c r="M15" i="67"/>
  <c r="M16" i="67" s="1"/>
  <c r="L15" i="67"/>
  <c r="L16" i="67" s="1"/>
  <c r="K15" i="67"/>
  <c r="K16" i="67" s="1"/>
  <c r="J15" i="67"/>
  <c r="J16" i="67" s="1"/>
  <c r="I15" i="67"/>
  <c r="I16" i="67" s="1"/>
  <c r="P15" i="46"/>
  <c r="P16" i="46" s="1"/>
  <c r="O15" i="46"/>
  <c r="O16" i="46" s="1"/>
  <c r="N15" i="46"/>
  <c r="N16" i="46" s="1"/>
  <c r="M15" i="46"/>
  <c r="M16" i="46" s="1"/>
  <c r="L15" i="46"/>
  <c r="L16" i="46" s="1"/>
  <c r="K15" i="46"/>
  <c r="K16" i="46" s="1"/>
  <c r="J15" i="46"/>
  <c r="J16" i="46" s="1"/>
  <c r="I15" i="46"/>
  <c r="I16" i="46" s="1"/>
  <c r="P15" i="65"/>
  <c r="P16" i="65" s="1"/>
  <c r="O15" i="65"/>
  <c r="O16" i="65" s="1"/>
  <c r="N15" i="65"/>
  <c r="N16" i="65" s="1"/>
  <c r="M15" i="65"/>
  <c r="M16" i="65" s="1"/>
  <c r="L15" i="65"/>
  <c r="L16" i="65" s="1"/>
  <c r="K15" i="65"/>
  <c r="K16" i="65" s="1"/>
  <c r="J15" i="65"/>
  <c r="J16" i="65" s="1"/>
  <c r="I15" i="65"/>
  <c r="I16" i="65" s="1"/>
  <c r="P15" i="72"/>
  <c r="P16" i="72" s="1"/>
  <c r="O15" i="72"/>
  <c r="O16" i="72" s="1"/>
  <c r="N15" i="72"/>
  <c r="N16" i="72" s="1"/>
  <c r="M15" i="72"/>
  <c r="M16" i="72" s="1"/>
  <c r="L15" i="72"/>
  <c r="L16" i="72" s="1"/>
  <c r="K15" i="72"/>
  <c r="K16" i="72" s="1"/>
  <c r="J15" i="72"/>
  <c r="J16" i="72" s="1"/>
  <c r="I15" i="72"/>
  <c r="I16" i="72" s="1"/>
  <c r="N16" i="75"/>
  <c r="P15" i="75"/>
  <c r="P16" i="75" s="1"/>
  <c r="O15" i="75"/>
  <c r="O16" i="75" s="1"/>
  <c r="N15" i="75"/>
  <c r="M15" i="75"/>
  <c r="M16" i="75" s="1"/>
  <c r="L15" i="75"/>
  <c r="L16" i="75" s="1"/>
  <c r="K15" i="75"/>
  <c r="K16" i="75" s="1"/>
  <c r="J15" i="75"/>
  <c r="J16" i="75" s="1"/>
  <c r="I15" i="75"/>
  <c r="I16" i="75" s="1"/>
  <c r="P15" i="68"/>
  <c r="P16" i="68" s="1"/>
  <c r="N15" i="68"/>
  <c r="N16" i="68" s="1"/>
  <c r="M15" i="68"/>
  <c r="M16" i="68" s="1"/>
  <c r="L15" i="68"/>
  <c r="L16" i="68" s="1"/>
  <c r="K15" i="68"/>
  <c r="K16" i="68" s="1"/>
  <c r="J15" i="68"/>
  <c r="J16" i="68" s="1"/>
  <c r="I15" i="68"/>
  <c r="I16" i="68" s="1"/>
  <c r="P15" i="74"/>
  <c r="P16" i="74" s="1"/>
  <c r="O15" i="74"/>
  <c r="O16" i="74" s="1"/>
  <c r="N15" i="74"/>
  <c r="N16" i="74" s="1"/>
  <c r="M15" i="74"/>
  <c r="M16" i="74" s="1"/>
  <c r="L15" i="74"/>
  <c r="L16" i="74" s="1"/>
  <c r="K15" i="74"/>
  <c r="K16" i="74" s="1"/>
  <c r="J15" i="74"/>
  <c r="J16" i="74" s="1"/>
  <c r="I15" i="74"/>
  <c r="I16" i="74" s="1"/>
  <c r="G15" i="74"/>
  <c r="G16" i="74" s="1"/>
  <c r="F15" i="74"/>
  <c r="F16" i="74" s="1"/>
  <c r="P15" i="69"/>
  <c r="P16" i="69" s="1"/>
  <c r="O15" i="69"/>
  <c r="O16" i="69" s="1"/>
  <c r="N15" i="69"/>
  <c r="N16" i="69" s="1"/>
  <c r="M15" i="69"/>
  <c r="M16" i="69" s="1"/>
  <c r="L15" i="69"/>
  <c r="L16" i="69" s="1"/>
  <c r="K15" i="69"/>
  <c r="K16" i="69" s="1"/>
  <c r="J15" i="69"/>
  <c r="J16" i="69" s="1"/>
  <c r="I15" i="69"/>
  <c r="I16" i="69" s="1"/>
  <c r="G15" i="69"/>
  <c r="G16" i="69" s="1"/>
  <c r="F15" i="69"/>
  <c r="F16" i="69" s="1"/>
  <c r="P15" i="45"/>
  <c r="P16" i="45" s="1"/>
  <c r="O15" i="45"/>
  <c r="O16" i="45" s="1"/>
  <c r="N15" i="45"/>
  <c r="N16" i="45" s="1"/>
  <c r="M15" i="45"/>
  <c r="M16" i="45" s="1"/>
  <c r="L15" i="45"/>
  <c r="L16" i="45" s="1"/>
  <c r="K15" i="45"/>
  <c r="K16" i="45" s="1"/>
  <c r="J15" i="45"/>
  <c r="J16" i="45" s="1"/>
  <c r="I15" i="45"/>
  <c r="I16" i="45" s="1"/>
  <c r="P15" i="64"/>
  <c r="P16" i="64" s="1"/>
  <c r="O15" i="64"/>
  <c r="O16" i="64" s="1"/>
  <c r="N15" i="64"/>
  <c r="N16" i="64" s="1"/>
  <c r="M15" i="64"/>
  <c r="M16" i="64" s="1"/>
  <c r="L15" i="64"/>
  <c r="L16" i="64" s="1"/>
  <c r="K15" i="64"/>
  <c r="K16" i="64" s="1"/>
  <c r="J15" i="64"/>
  <c r="J16" i="64" s="1"/>
  <c r="I15" i="64"/>
  <c r="I16" i="64" s="1"/>
  <c r="P15" i="47"/>
  <c r="P16" i="47" s="1"/>
  <c r="O15" i="47"/>
  <c r="O16" i="47" s="1"/>
  <c r="N15" i="47"/>
  <c r="N16" i="47" s="1"/>
  <c r="M15" i="47"/>
  <c r="M16" i="47" s="1"/>
  <c r="L15" i="47"/>
  <c r="L16" i="47" s="1"/>
  <c r="K15" i="47"/>
  <c r="K16" i="47" s="1"/>
  <c r="J15" i="47"/>
  <c r="J16" i="47" s="1"/>
  <c r="I15" i="47"/>
  <c r="I16" i="47" s="1"/>
  <c r="F15" i="47"/>
  <c r="F16" i="47" s="1"/>
  <c r="P15" i="50"/>
  <c r="P16" i="50" s="1"/>
  <c r="O15" i="50"/>
  <c r="O16" i="50" s="1"/>
  <c r="N15" i="50"/>
  <c r="N16" i="50" s="1"/>
  <c r="M15" i="50"/>
  <c r="M16" i="50" s="1"/>
  <c r="L15" i="50"/>
  <c r="L16" i="50" s="1"/>
  <c r="K15" i="50"/>
  <c r="K16" i="50" s="1"/>
  <c r="J15" i="50"/>
  <c r="J16" i="50" s="1"/>
  <c r="I15" i="50"/>
  <c r="I16" i="50" s="1"/>
  <c r="H16" i="66"/>
  <c r="P15" i="66"/>
  <c r="P16" i="66" s="1"/>
  <c r="O15" i="66"/>
  <c r="O16" i="66" s="1"/>
  <c r="N15" i="66"/>
  <c r="N16" i="66" s="1"/>
  <c r="M15" i="66"/>
  <c r="M16" i="66" s="1"/>
  <c r="L15" i="66"/>
  <c r="L16" i="66" s="1"/>
  <c r="K15" i="66"/>
  <c r="K16" i="66" s="1"/>
  <c r="J15" i="66"/>
  <c r="J16" i="66" s="1"/>
  <c r="I15" i="66"/>
  <c r="I16" i="66" s="1"/>
  <c r="P15" i="41"/>
  <c r="P16" i="41" s="1"/>
  <c r="O15" i="41"/>
  <c r="O16" i="41" s="1"/>
  <c r="N15" i="41"/>
  <c r="N16" i="41" s="1"/>
  <c r="M15" i="41"/>
  <c r="M16" i="41" s="1"/>
  <c r="L15" i="41"/>
  <c r="L16" i="41" s="1"/>
  <c r="K15" i="41"/>
  <c r="K16" i="41" s="1"/>
  <c r="J15" i="41"/>
  <c r="J16" i="41" s="1"/>
  <c r="I15" i="41"/>
  <c r="I16" i="41" s="1"/>
  <c r="G15" i="41"/>
  <c r="G16" i="41" s="1"/>
  <c r="F15" i="41"/>
  <c r="F16" i="41" s="1"/>
  <c r="P15" i="22"/>
  <c r="P16" i="22" s="1"/>
  <c r="O15" i="22"/>
  <c r="O16" i="22" s="1"/>
  <c r="N15" i="22"/>
  <c r="N16" i="22" s="1"/>
  <c r="M15" i="22"/>
  <c r="M16" i="22" s="1"/>
  <c r="L15" i="22"/>
  <c r="L16" i="22" s="1"/>
  <c r="K15" i="22"/>
  <c r="K16" i="22" s="1"/>
  <c r="J15" i="22"/>
  <c r="J16" i="22" s="1"/>
  <c r="I15" i="22"/>
  <c r="I16" i="22" s="1"/>
  <c r="F15" i="22"/>
  <c r="F16" i="22" s="1"/>
  <c r="P15" i="40"/>
  <c r="P16" i="40" s="1"/>
  <c r="O15" i="40"/>
  <c r="O16" i="40" s="1"/>
  <c r="N15" i="40"/>
  <c r="N16" i="40" s="1"/>
  <c r="M15" i="40"/>
  <c r="M16" i="40" s="1"/>
  <c r="L15" i="40"/>
  <c r="L16" i="40" s="1"/>
  <c r="K15" i="40"/>
  <c r="K16" i="40" s="1"/>
  <c r="J15" i="40"/>
  <c r="J16" i="40" s="1"/>
  <c r="I15" i="40"/>
  <c r="I16" i="40" s="1"/>
  <c r="P15" i="43"/>
  <c r="P16" i="43" s="1"/>
  <c r="O15" i="43"/>
  <c r="O16" i="43" s="1"/>
  <c r="N15" i="43"/>
  <c r="N16" i="43" s="1"/>
  <c r="M15" i="43"/>
  <c r="M16" i="43" s="1"/>
  <c r="L15" i="43"/>
  <c r="L16" i="43" s="1"/>
  <c r="K15" i="43"/>
  <c r="K16" i="43" s="1"/>
  <c r="J15" i="43"/>
  <c r="J16" i="43" s="1"/>
  <c r="I15" i="43"/>
  <c r="I16" i="43" s="1"/>
  <c r="H15" i="43"/>
  <c r="H16" i="43" s="1"/>
  <c r="G15" i="43"/>
  <c r="G16" i="43" s="1"/>
  <c r="F15" i="43"/>
  <c r="F16" i="43" s="1"/>
  <c r="P15" i="49"/>
  <c r="P16" i="49" s="1"/>
  <c r="O15" i="49"/>
  <c r="O16" i="49" s="1"/>
  <c r="N15" i="49"/>
  <c r="N16" i="49" s="1"/>
  <c r="M15" i="49"/>
  <c r="M16" i="49" s="1"/>
  <c r="L15" i="49"/>
  <c r="L16" i="49" s="1"/>
  <c r="K15" i="49"/>
  <c r="K16" i="49" s="1"/>
  <c r="J15" i="49"/>
  <c r="J16" i="49" s="1"/>
  <c r="I15" i="49"/>
  <c r="I16" i="49" s="1"/>
  <c r="G15" i="49"/>
  <c r="G16" i="49" s="1"/>
  <c r="F15" i="49"/>
  <c r="F16" i="49" s="1"/>
</calcChain>
</file>

<file path=xl/sharedStrings.xml><?xml version="1.0" encoding="utf-8"?>
<sst xmlns="http://schemas.openxmlformats.org/spreadsheetml/2006/main" count="580" uniqueCount="147">
  <si>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</si>
  <si>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</si>
  <si>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</si>
  <si>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</si>
  <si>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</si>
  <si>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</si>
  <si>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</si>
  <si>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</si>
  <si>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</si>
  <si>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</si>
  <si>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</si>
  <si>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</si>
  <si>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</si>
  <si>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</si>
  <si>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</si>
  <si>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</si>
  <si>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</si>
  <si>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</si>
  <si>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</si>
  <si>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</si>
  <si>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</si>
  <si>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</si>
  <si>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</si>
  <si>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</si>
  <si>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</si>
  <si>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</si>
  <si>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</si>
  <si>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</si>
  <si>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</si>
  <si>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</si>
  <si>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</si>
  <si>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</si>
  <si>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</si>
  <si>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</si>
  <si>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</si>
  <si>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</si>
  <si>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</si>
  <si>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</si>
  <si>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</si>
  <si>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</si>
  <si>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</si>
  <si>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</si>
  <si>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</si>
  <si>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</si>
  <si>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</si>
  <si>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</si>
  <si>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</si>
  <si>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</si>
  <si>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</si>
  <si>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</si>
  <si>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</si>
  <si>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</si>
  <si>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</si>
  <si>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</si>
  <si>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</si>
  <si>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</si>
  <si>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</si>
  <si>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</si>
  <si>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</si>
  <si>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</si>
  <si>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</si>
  <si>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</si>
  <si>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</si>
  <si>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</si>
  <si>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</si>
  <si>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</si>
  <si>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</si>
  <si>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</si>
  <si>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</si>
  <si>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</si>
  <si>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</si>
  <si>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</si>
  <si>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</si>
  <si>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</si>
  <si>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</si>
  <si>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</si>
  <si>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</si>
  <si>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</si>
  <si>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</si>
  <si>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</si>
  <si>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</si>
  <si>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</si>
  <si>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</si>
  <si>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</si>
  <si>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</si>
  <si>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</si>
  <si>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</si>
  <si>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</si>
  <si>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</si>
  <si>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</si>
  <si>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</si>
  <si>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</si>
  <si>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</si>
  <si>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</si>
  <si>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</si>
  <si>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</si>
  <si>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</si>
  <si>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</si>
  <si>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</si>
  <si>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</si>
  <si>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</si>
  <si>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</si>
  <si>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</si>
  <si>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</si>
  <si>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</si>
  <si>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</si>
  <si>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</si>
  <si>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</si>
  <si>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</si>
  <si>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</si>
  <si>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</si>
  <si>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</si>
  <si>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</si>
  <si>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</si>
  <si>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</si>
  <si>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</si>
  <si>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</si>
  <si>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</si>
  <si>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</si>
  <si>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</si>
  <si>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</si>
  <si>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</si>
  <si>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</si>
  <si>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</si>
  <si>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</si>
  <si>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</si>
  <si>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</si>
  <si>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</si>
  <si>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</si>
  <si>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</si>
  <si>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</si>
  <si>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</si>
  <si>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</si>
  <si>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</si>
  <si>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</si>
  <si>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</si>
  <si>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</si>
  <si>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</si>
  <si>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</si>
  <si>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</si>
  <si>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</si>
  <si>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</si>
  <si>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</si>
  <si>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</si>
  <si>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</si>
  <si>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Efigas Gas Natural SA ESP / Mercado 167 ASE - Risaralda</t>
  </si>
  <si>
    <t>Tarifas Alcanos  SA ESP  / Mercado 170 ASE - Centro y Tolima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</si>
</sst>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9" fillId="0" borderId="0"/>
  </cellStyleXfs>
  <cellXfs count="222">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64" fontId="10" fillId="0" borderId="12" xfId="0" applyNumberFormat="1" applyFont="1" applyBorder="1" applyAlignment="1">
      <alignment horizontal="center" vertical="center"/>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164" fontId="10" fillId="0" borderId="18" xfId="0" applyNumberFormat="1" applyFont="1" applyBorder="1" applyAlignment="1">
      <alignment horizontal="center" vertical="center"/>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7"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10" fillId="0" borderId="34" xfId="0" applyNumberFormat="1" applyFont="1" applyBorder="1" applyAlignment="1">
      <alignment horizontal="center" vertical="center"/>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10" fillId="0" borderId="14" xfId="0" applyNumberFormat="1" applyFont="1" applyBorder="1" applyAlignment="1">
      <alignment horizontal="center" vertical="center"/>
    </xf>
    <xf numFmtId="164" fontId="10" fillId="0" borderId="17" xfId="0" applyNumberFormat="1" applyFont="1" applyBorder="1" applyAlignment="1">
      <alignment horizontal="center" vertical="center"/>
    </xf>
    <xf numFmtId="17" fontId="3" fillId="4" borderId="35" xfId="0" applyNumberFormat="1" applyFont="1" applyFill="1" applyBorder="1" applyAlignment="1">
      <alignment horizontal="center" vertical="center" wrapText="1"/>
    </xf>
    <xf numFmtId="17" fontId="21" fillId="4" borderId="33" xfId="0" applyNumberFormat="1" applyFont="1" applyFill="1" applyBorder="1" applyAlignment="1">
      <alignment horizontal="center" vertical="center" wrapText="1"/>
    </xf>
    <xf numFmtId="164" fontId="0" fillId="0" borderId="37" xfId="0" applyNumberFormat="1" applyBorder="1" applyAlignment="1">
      <alignment horizontal="center" vertical="center" wrapText="1"/>
    </xf>
    <xf numFmtId="164" fontId="0" fillId="0" borderId="36"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164" fontId="10" fillId="0" borderId="38" xfId="0" applyNumberFormat="1" applyFont="1" applyBorder="1" applyAlignment="1">
      <alignment horizontal="center" vertical="center"/>
    </xf>
    <xf numFmtId="164" fontId="10" fillId="0" borderId="39" xfId="0" applyNumberFormat="1" applyFont="1" applyBorder="1" applyAlignment="1">
      <alignment horizontal="center" vertical="center"/>
    </xf>
    <xf numFmtId="164" fontId="0" fillId="0" borderId="39" xfId="0" applyNumberFormat="1" applyBorder="1" applyAlignment="1">
      <alignment horizontal="center" vertical="center" wrapText="1"/>
    </xf>
    <xf numFmtId="164" fontId="0" fillId="0" borderId="40" xfId="0" applyNumberFormat="1" applyBorder="1" applyAlignment="1">
      <alignment horizontal="center" vertical="center" wrapText="1"/>
    </xf>
    <xf numFmtId="17" fontId="18" fillId="0" borderId="38" xfId="2" quotePrefix="1" applyNumberFormat="1" applyFont="1" applyBorder="1" applyAlignment="1">
      <alignment horizontal="center"/>
    </xf>
    <xf numFmtId="1" fontId="18" fillId="0" borderId="39" xfId="2" quotePrefix="1" applyNumberFormat="1" applyFont="1" applyBorder="1" applyAlignment="1">
      <alignment horizontal="center"/>
    </xf>
    <xf numFmtId="2" fontId="18" fillId="0" borderId="40" xfId="2" quotePrefix="1" applyNumberFormat="1" applyFont="1" applyBorder="1" applyAlignment="1">
      <alignment horizontal="center"/>
    </xf>
    <xf numFmtId="2" fontId="18" fillId="0" borderId="19" xfId="2" quotePrefix="1" applyNumberFormat="1" applyFont="1" applyBorder="1" applyAlignment="1">
      <alignment horizontal="center"/>
    </xf>
    <xf numFmtId="17" fontId="3" fillId="4" borderId="39" xfId="0" applyNumberFormat="1" applyFont="1" applyFill="1" applyBorder="1" applyAlignment="1">
      <alignment horizontal="center" vertical="center" wrapText="1"/>
    </xf>
    <xf numFmtId="17" fontId="21" fillId="4" borderId="39" xfId="0" applyNumberFormat="1" applyFont="1" applyFill="1" applyBorder="1" applyAlignment="1">
      <alignment horizontal="center" vertical="center" wrapText="1"/>
    </xf>
    <xf numFmtId="17" fontId="3" fillId="4" borderId="40"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right"/>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5" fillId="2" borderId="0" xfId="0" applyFont="1" applyFill="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24" fillId="2" borderId="7" xfId="0" applyFont="1" applyFill="1" applyBorder="1" applyAlignment="1">
      <alignment horizontal="center" vertical="top"/>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164" fontId="0" fillId="0" borderId="38" xfId="0" applyNumberFormat="1" applyBorder="1" applyAlignment="1">
      <alignment horizontal="center" vertical="center" wrapText="1"/>
    </xf>
    <xf numFmtId="0" fontId="24" fillId="2" borderId="0" xfId="0" applyFont="1" applyFill="1" applyBorder="1" applyAlignment="1">
      <alignment horizontal="center" vertical="top"/>
    </xf>
    <xf numFmtId="164" fontId="10" fillId="0" borderId="36" xfId="0" applyNumberFormat="1" applyFont="1" applyBorder="1" applyAlignment="1">
      <alignment horizontal="center" vertical="center"/>
    </xf>
    <xf numFmtId="0" fontId="24" fillId="2" borderId="0" xfId="0" applyFont="1" applyFill="1" applyBorder="1" applyAlignment="1">
      <alignment horizontal="center" wrapText="1"/>
    </xf>
    <xf numFmtId="17" fontId="21" fillId="4" borderId="35" xfId="0" applyNumberFormat="1" applyFont="1" applyFill="1" applyBorder="1" applyAlignment="1">
      <alignment horizontal="center" vertical="center" wrapText="1"/>
    </xf>
    <xf numFmtId="0" fontId="28" fillId="0" borderId="13" xfId="0" applyFont="1" applyBorder="1" applyAlignment="1">
      <alignment horizontal="right"/>
    </xf>
    <xf numFmtId="0" fontId="28" fillId="0" borderId="37" xfId="0" applyFont="1" applyBorder="1" applyAlignment="1">
      <alignment horizontal="right"/>
    </xf>
    <xf numFmtId="0" fontId="28" fillId="0" borderId="19" xfId="0" applyFont="1" applyBorder="1" applyAlignment="1">
      <alignment horizontal="right"/>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Macro'!$B$49:$B$66</c:f>
              <c:numCache>
                <c:formatCode>mmm\-yy</c:formatCode>
                <c:ptCount val="18"/>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numCache>
            </c:numRef>
          </c:cat>
          <c:val>
            <c:numRef>
              <c:f>'Variables Macro'!$E$49:$E$66</c:f>
              <c:numCache>
                <c:formatCode>0</c:formatCode>
                <c:ptCount val="18"/>
                <c:pt idx="0">
                  <c:v>4067.63</c:v>
                </c:pt>
                <c:pt idx="1">
                  <c:v>4066.87</c:v>
                </c:pt>
                <c:pt idx="2">
                  <c:v>4008.41</c:v>
                </c:pt>
                <c:pt idx="3">
                  <c:v>4219.16</c:v>
                </c:pt>
                <c:pt idx="4">
                  <c:v>4040.26</c:v>
                </c:pt>
                <c:pt idx="5">
                  <c:v>3954.14</c:v>
                </c:pt>
                <c:pt idx="6">
                  <c:v>3920.2</c:v>
                </c:pt>
                <c:pt idx="7">
                  <c:v>3931.85</c:v>
                </c:pt>
                <c:pt idx="8">
                  <c:v>3908.67</c:v>
                </c:pt>
                <c:pt idx="9">
                  <c:v>3866.12</c:v>
                </c:pt>
                <c:pt idx="10">
                  <c:v>3865.09</c:v>
                </c:pt>
                <c:pt idx="11">
                  <c:v>4054.56</c:v>
                </c:pt>
                <c:pt idx="12">
                  <c:v>4036.8</c:v>
                </c:pt>
                <c:pt idx="13">
                  <c:v>4062.98</c:v>
                </c:pt>
                <c:pt idx="14">
                  <c:v>4191.8999999999996</c:v>
                </c:pt>
                <c:pt idx="15">
                  <c:v>4257</c:v>
                </c:pt>
                <c:pt idx="16">
                  <c:v>4411.1000000000004</c:v>
                </c:pt>
                <c:pt idx="17">
                  <c:v>4385.1499999999996</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Macro'!$B$49:$B$66</c:f>
              <c:numCache>
                <c:formatCode>mmm\-yy</c:formatCode>
                <c:ptCount val="18"/>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numCache>
            </c:numRef>
          </c:cat>
          <c:val>
            <c:numRef>
              <c:f>'Variables Macro'!$F$49:$F$66</c:f>
              <c:numCache>
                <c:formatCode>0</c:formatCode>
                <c:ptCount val="18"/>
                <c:pt idx="0">
                  <c:v>3923.49</c:v>
                </c:pt>
                <c:pt idx="1">
                  <c:v>4085.33</c:v>
                </c:pt>
                <c:pt idx="2">
                  <c:v>4053.76</c:v>
                </c:pt>
                <c:pt idx="3">
                  <c:v>4060.83</c:v>
                </c:pt>
                <c:pt idx="4">
                  <c:v>3980.67</c:v>
                </c:pt>
                <c:pt idx="5">
                  <c:v>3822.05</c:v>
                </c:pt>
                <c:pt idx="6">
                  <c:v>3925.6</c:v>
                </c:pt>
                <c:pt idx="7">
                  <c:v>3933.56</c:v>
                </c:pt>
                <c:pt idx="8">
                  <c:v>3842.3</c:v>
                </c:pt>
                <c:pt idx="9">
                  <c:v>3873.44</c:v>
                </c:pt>
                <c:pt idx="10">
                  <c:v>3874.32</c:v>
                </c:pt>
                <c:pt idx="11">
                  <c:v>4148.04</c:v>
                </c:pt>
                <c:pt idx="12">
                  <c:v>4089.05</c:v>
                </c:pt>
                <c:pt idx="13">
                  <c:v>4160.3100000000004</c:v>
                </c:pt>
                <c:pt idx="14">
                  <c:v>4164.3999999999996</c:v>
                </c:pt>
                <c:pt idx="15">
                  <c:v>4413.5</c:v>
                </c:pt>
                <c:pt idx="16">
                  <c:v>4419.6000000000004</c:v>
                </c:pt>
                <c:pt idx="17">
                  <c:v>4409.1499999999996</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578717224"/>
        <c:axId val="578716832"/>
      </c:barChart>
      <c:dateAx>
        <c:axId val="578717224"/>
        <c:scaling>
          <c:orientation val="minMax"/>
          <c:min val="4510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832"/>
        <c:crosses val="autoZero"/>
        <c:auto val="1"/>
        <c:lblOffset val="100"/>
        <c:baseTimeUnit val="months"/>
      </c:dateAx>
      <c:valAx>
        <c:axId val="5787168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22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'Bogotá Vanti'!$F$13:$R$13</c:f>
              <c:numCache>
                <c:formatCode>0.0</c:formatCode>
                <c:ptCount val="13"/>
                <c:pt idx="0">
                  <c:v>1014.3</c:v>
                </c:pt>
                <c:pt idx="1">
                  <c:v>1087.08</c:v>
                </c:pt>
                <c:pt idx="2">
                  <c:v>1150.06</c:v>
                </c:pt>
                <c:pt idx="3">
                  <c:v>1047.1300000000001</c:v>
                </c:pt>
                <c:pt idx="4">
                  <c:v>1020.54</c:v>
                </c:pt>
                <c:pt idx="5">
                  <c:v>1008.56</c:v>
                </c:pt>
                <c:pt idx="6">
                  <c:v>1032.1199999999999</c:v>
                </c:pt>
                <c:pt idx="7">
                  <c:v>1100.57</c:v>
                </c:pt>
                <c:pt idx="8">
                  <c:v>1060.19</c:v>
                </c:pt>
                <c:pt idx="9">
                  <c:v>1028.3599999999999</c:v>
                </c:pt>
                <c:pt idx="10">
                  <c:v>1074.5999999999999</c:v>
                </c:pt>
                <c:pt idx="11">
                  <c:v>1077.25</c:v>
                </c:pt>
                <c:pt idx="12">
                  <c:v>1117.3900000000001</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'Bogotá Vanti'!$F$14:$R$14</c:f>
              <c:numCache>
                <c:formatCode>0.0</c:formatCode>
                <c:ptCount val="13"/>
                <c:pt idx="0">
                  <c:v>1278</c:v>
                </c:pt>
                <c:pt idx="1">
                  <c:v>1372.02</c:v>
                </c:pt>
                <c:pt idx="2">
                  <c:v>1449.99</c:v>
                </c:pt>
                <c:pt idx="3">
                  <c:v>1320.38</c:v>
                </c:pt>
                <c:pt idx="4">
                  <c:v>1287.2</c:v>
                </c:pt>
                <c:pt idx="5">
                  <c:v>1273.5999999999999</c:v>
                </c:pt>
                <c:pt idx="6">
                  <c:v>1300.6600000000001</c:v>
                </c:pt>
                <c:pt idx="7">
                  <c:v>1387.52</c:v>
                </c:pt>
                <c:pt idx="8">
                  <c:v>1338.96</c:v>
                </c:pt>
                <c:pt idx="9">
                  <c:v>1296.3599999999999</c:v>
                </c:pt>
                <c:pt idx="10">
                  <c:v>1354.96</c:v>
                </c:pt>
                <c:pt idx="11">
                  <c:v>1358.32</c:v>
                </c:pt>
                <c:pt idx="12">
                  <c:v>1407.7</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'Bogotá Vanti'!$F$15:$R$15</c:f>
              <c:numCache>
                <c:formatCode>0.0</c:formatCode>
                <c:ptCount val="13"/>
                <c:pt idx="0">
                  <c:v>2225.9</c:v>
                </c:pt>
                <c:pt idx="1">
                  <c:v>2394.5</c:v>
                </c:pt>
                <c:pt idx="2">
                  <c:v>2544.46</c:v>
                </c:pt>
                <c:pt idx="3">
                  <c:v>2293.7399999999998</c:v>
                </c:pt>
                <c:pt idx="4">
                  <c:v>2219.14</c:v>
                </c:pt>
                <c:pt idx="5">
                  <c:v>2200.52</c:v>
                </c:pt>
                <c:pt idx="6">
                  <c:v>2257.17</c:v>
                </c:pt>
                <c:pt idx="7">
                  <c:v>2430.2199999999998</c:v>
                </c:pt>
                <c:pt idx="8">
                  <c:v>2307.16</c:v>
                </c:pt>
                <c:pt idx="9">
                  <c:v>2250.11</c:v>
                </c:pt>
                <c:pt idx="10">
                  <c:v>2362.4699999999998</c:v>
                </c:pt>
                <c:pt idx="11">
                  <c:v>2362.4699999999998</c:v>
                </c:pt>
                <c:pt idx="12">
                  <c:v>2479.9299999999998</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'Bogotá Vanti'!$F$16:$R$16</c:f>
              <c:numCache>
                <c:formatCode>0.0</c:formatCode>
                <c:ptCount val="13"/>
                <c:pt idx="0">
                  <c:v>2671.08</c:v>
                </c:pt>
                <c:pt idx="1">
                  <c:v>2873.4</c:v>
                </c:pt>
                <c:pt idx="2">
                  <c:v>3053.3519999999999</c:v>
                </c:pt>
                <c:pt idx="3">
                  <c:v>2752.4879999999998</c:v>
                </c:pt>
                <c:pt idx="4">
                  <c:v>2662.9679999999998</c:v>
                </c:pt>
                <c:pt idx="5">
                  <c:v>2640.6239999999998</c:v>
                </c:pt>
                <c:pt idx="6">
                  <c:v>2708.6039999999998</c:v>
                </c:pt>
                <c:pt idx="7">
                  <c:v>2916.2639999999997</c:v>
                </c:pt>
                <c:pt idx="8">
                  <c:v>2768.5919999999996</c:v>
                </c:pt>
                <c:pt idx="9">
                  <c:v>2700.1320000000001</c:v>
                </c:pt>
                <c:pt idx="10">
                  <c:v>2834.9639999999995</c:v>
                </c:pt>
                <c:pt idx="11">
                  <c:v>2834.9639999999995</c:v>
                </c:pt>
                <c:pt idx="12">
                  <c:v>2975.9159999999997</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578731728"/>
        <c:axId val="578734864"/>
      </c:barChart>
      <c:dateAx>
        <c:axId val="5787317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864"/>
        <c:crosses val="autoZero"/>
        <c:auto val="1"/>
        <c:lblOffset val="100"/>
        <c:baseTimeUnit val="months"/>
      </c:dateAx>
      <c:valAx>
        <c:axId val="578734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17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'Cartagena '!$F$5:$R$5</c:f>
              <c:numCache>
                <c:formatCode>0.0</c:formatCode>
                <c:ptCount val="13"/>
                <c:pt idx="0">
                  <c:v>944.16</c:v>
                </c:pt>
                <c:pt idx="1">
                  <c:v>1097.97</c:v>
                </c:pt>
                <c:pt idx="2">
                  <c:v>1063.6099999999999</c:v>
                </c:pt>
                <c:pt idx="3">
                  <c:v>1100.75</c:v>
                </c:pt>
                <c:pt idx="4">
                  <c:v>1149.17</c:v>
                </c:pt>
                <c:pt idx="5">
                  <c:v>1169.81</c:v>
                </c:pt>
                <c:pt idx="6">
                  <c:v>1152.8900000000001</c:v>
                </c:pt>
                <c:pt idx="7">
                  <c:v>1245.21</c:v>
                </c:pt>
                <c:pt idx="8">
                  <c:v>1198.69</c:v>
                </c:pt>
                <c:pt idx="9">
                  <c:v>1243.5899999999999</c:v>
                </c:pt>
                <c:pt idx="10">
                  <c:v>1426.29</c:v>
                </c:pt>
                <c:pt idx="11">
                  <c:v>1510.19</c:v>
                </c:pt>
                <c:pt idx="12">
                  <c:v>1303.43</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'Cartagena '!$F$6:$R$6</c:f>
              <c:numCache>
                <c:formatCode>0.0</c:formatCode>
                <c:ptCount val="13"/>
                <c:pt idx="0">
                  <c:v>237.1</c:v>
                </c:pt>
                <c:pt idx="1">
                  <c:v>224.12</c:v>
                </c:pt>
                <c:pt idx="2">
                  <c:v>230.85</c:v>
                </c:pt>
                <c:pt idx="3">
                  <c:v>229.35</c:v>
                </c:pt>
                <c:pt idx="4">
                  <c:v>241.94</c:v>
                </c:pt>
                <c:pt idx="5">
                  <c:v>242.77</c:v>
                </c:pt>
                <c:pt idx="6">
                  <c:v>244.35</c:v>
                </c:pt>
                <c:pt idx="7">
                  <c:v>249.31</c:v>
                </c:pt>
                <c:pt idx="8">
                  <c:v>239.93</c:v>
                </c:pt>
                <c:pt idx="9">
                  <c:v>236.51</c:v>
                </c:pt>
                <c:pt idx="10">
                  <c:v>232.91</c:v>
                </c:pt>
                <c:pt idx="11">
                  <c:v>237.37</c:v>
                </c:pt>
                <c:pt idx="12">
                  <c:v>238.76</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'Cartagena '!$F$7:$R$7</c:f>
              <c:numCache>
                <c:formatCode>0.0</c:formatCode>
                <c:ptCount val="13"/>
                <c:pt idx="0">
                  <c:v>964.97</c:v>
                </c:pt>
                <c:pt idx="1">
                  <c:v>961.47</c:v>
                </c:pt>
                <c:pt idx="2">
                  <c:v>968.52</c:v>
                </c:pt>
                <c:pt idx="3">
                  <c:v>978.39</c:v>
                </c:pt>
                <c:pt idx="4">
                  <c:v>981.04</c:v>
                </c:pt>
                <c:pt idx="5">
                  <c:v>985.62</c:v>
                </c:pt>
                <c:pt idx="6">
                  <c:v>986.31</c:v>
                </c:pt>
                <c:pt idx="7">
                  <c:v>991.79</c:v>
                </c:pt>
                <c:pt idx="8">
                  <c:v>993.79</c:v>
                </c:pt>
                <c:pt idx="9">
                  <c:v>988.99</c:v>
                </c:pt>
                <c:pt idx="10">
                  <c:v>995.38</c:v>
                </c:pt>
                <c:pt idx="11">
                  <c:v>998.14</c:v>
                </c:pt>
                <c:pt idx="12">
                  <c:v>1007.28</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578731336"/>
        <c:axId val="578734080"/>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'Cartagena '!$F$8:$R$8</c:f>
              <c:numCache>
                <c:formatCode>0.0</c:formatCode>
                <c:ptCount val="13"/>
                <c:pt idx="0">
                  <c:v>2189.08</c:v>
                </c:pt>
                <c:pt idx="1">
                  <c:v>2321.9</c:v>
                </c:pt>
                <c:pt idx="2">
                  <c:v>2309.92</c:v>
                </c:pt>
                <c:pt idx="3">
                  <c:v>2356.7399999999998</c:v>
                </c:pt>
                <c:pt idx="4">
                  <c:v>2421.11</c:v>
                </c:pt>
                <c:pt idx="5">
                  <c:v>2446.4</c:v>
                </c:pt>
                <c:pt idx="6">
                  <c:v>2432.73</c:v>
                </c:pt>
                <c:pt idx="7">
                  <c:v>2538.92</c:v>
                </c:pt>
                <c:pt idx="8">
                  <c:v>2483.0500000000002</c:v>
                </c:pt>
                <c:pt idx="9">
                  <c:v>2508.13</c:v>
                </c:pt>
                <c:pt idx="10">
                  <c:v>2711.21</c:v>
                </c:pt>
                <c:pt idx="11">
                  <c:v>2803.47</c:v>
                </c:pt>
                <c:pt idx="12">
                  <c:v>2603.7399999999998</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578731336"/>
        <c:axId val="578734080"/>
      </c:lineChart>
      <c:dateAx>
        <c:axId val="578731336"/>
        <c:scaling>
          <c:orientation val="minMax"/>
          <c:max val="45627"/>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4080"/>
        <c:crosses val="autoZero"/>
        <c:auto val="1"/>
        <c:lblOffset val="100"/>
        <c:baseTimeUnit val="months"/>
      </c:dateAx>
      <c:valAx>
        <c:axId val="5787340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1336"/>
        <c:crosses val="autoZero"/>
        <c:crossBetween val="between"/>
      </c:valAx>
      <c:spPr>
        <a:noFill/>
        <a:ln>
          <a:noFill/>
        </a:ln>
        <a:effectLst/>
      </c:spPr>
    </c:plotArea>
    <c:legend>
      <c:legendPos val="b"/>
      <c:layout>
        <c:manualLayout>
          <c:xMode val="edge"/>
          <c:yMode val="edge"/>
          <c:x val="0.32761103483144172"/>
          <c:y val="0.8787195034876415"/>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'Cartagena '!$F$13:$R$13</c:f>
              <c:numCache>
                <c:formatCode>0.0</c:formatCode>
                <c:ptCount val="13"/>
                <c:pt idx="0">
                  <c:v>1103.6300000000001</c:v>
                </c:pt>
                <c:pt idx="1">
                  <c:v>1108.7</c:v>
                </c:pt>
                <c:pt idx="2">
                  <c:v>1118.8399999999999</c:v>
                </c:pt>
                <c:pt idx="3">
                  <c:v>1131</c:v>
                </c:pt>
                <c:pt idx="4">
                  <c:v>1138.97</c:v>
                </c:pt>
                <c:pt idx="5">
                  <c:v>1145.73</c:v>
                </c:pt>
                <c:pt idx="6">
                  <c:v>1150.56</c:v>
                </c:pt>
                <c:pt idx="7">
                  <c:v>1154.26</c:v>
                </c:pt>
                <c:pt idx="8">
                  <c:v>1156.5999999999999</c:v>
                </c:pt>
                <c:pt idx="9">
                  <c:v>1156.5999999999999</c:v>
                </c:pt>
                <c:pt idx="10">
                  <c:v>1205.2</c:v>
                </c:pt>
                <c:pt idx="11">
                  <c:v>1242.04</c:v>
                </c:pt>
                <c:pt idx="12">
                  <c:v>1245.4100000000001</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'Cartagena '!$F$14:$R$14</c:f>
              <c:numCache>
                <c:formatCode>0.0</c:formatCode>
                <c:ptCount val="13"/>
                <c:pt idx="0">
                  <c:v>1384.85</c:v>
                </c:pt>
                <c:pt idx="1">
                  <c:v>1391.21</c:v>
                </c:pt>
                <c:pt idx="2">
                  <c:v>1403.94</c:v>
                </c:pt>
                <c:pt idx="3">
                  <c:v>1419.19</c:v>
                </c:pt>
                <c:pt idx="4">
                  <c:v>1429.19</c:v>
                </c:pt>
                <c:pt idx="5">
                  <c:v>1437.68</c:v>
                </c:pt>
                <c:pt idx="6">
                  <c:v>1443.74</c:v>
                </c:pt>
                <c:pt idx="7">
                  <c:v>1448.39</c:v>
                </c:pt>
                <c:pt idx="8">
                  <c:v>1451.31</c:v>
                </c:pt>
                <c:pt idx="9">
                  <c:v>1451.31</c:v>
                </c:pt>
                <c:pt idx="10">
                  <c:v>1508.32</c:v>
                </c:pt>
                <c:pt idx="11">
                  <c:v>1554.47</c:v>
                </c:pt>
                <c:pt idx="12">
                  <c:v>1558.68</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'Cartagena '!$F$15:$R$15</c:f>
              <c:numCache>
                <c:formatCode>0.0</c:formatCode>
                <c:ptCount val="13"/>
                <c:pt idx="0">
                  <c:v>2189.08</c:v>
                </c:pt>
                <c:pt idx="1">
                  <c:v>2321.9</c:v>
                </c:pt>
                <c:pt idx="2">
                  <c:v>2309.92</c:v>
                </c:pt>
                <c:pt idx="3">
                  <c:v>2356.7399999999998</c:v>
                </c:pt>
                <c:pt idx="4">
                  <c:v>2421.11</c:v>
                </c:pt>
                <c:pt idx="5">
                  <c:v>2446.4</c:v>
                </c:pt>
                <c:pt idx="6">
                  <c:v>2432.73</c:v>
                </c:pt>
                <c:pt idx="7">
                  <c:v>2538.92</c:v>
                </c:pt>
                <c:pt idx="8">
                  <c:v>2483.0500000000002</c:v>
                </c:pt>
                <c:pt idx="9">
                  <c:v>2508.13</c:v>
                </c:pt>
                <c:pt idx="10">
                  <c:v>2711.21</c:v>
                </c:pt>
                <c:pt idx="11">
                  <c:v>2803.47</c:v>
                </c:pt>
                <c:pt idx="12">
                  <c:v>2603.7399999999998</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'Cartagena '!$F$16:$R$16</c:f>
              <c:numCache>
                <c:formatCode>0.0</c:formatCode>
                <c:ptCount val="13"/>
                <c:pt idx="0">
                  <c:v>2626.8959999999997</c:v>
                </c:pt>
                <c:pt idx="1">
                  <c:v>2786.28</c:v>
                </c:pt>
                <c:pt idx="2">
                  <c:v>2771.904</c:v>
                </c:pt>
                <c:pt idx="3">
                  <c:v>2828.0879999999997</c:v>
                </c:pt>
                <c:pt idx="4">
                  <c:v>2905.3319999999999</c:v>
                </c:pt>
                <c:pt idx="5">
                  <c:v>2935.68</c:v>
                </c:pt>
                <c:pt idx="6">
                  <c:v>2919.2759999999998</c:v>
                </c:pt>
                <c:pt idx="7">
                  <c:v>3046.7040000000002</c:v>
                </c:pt>
                <c:pt idx="8">
                  <c:v>2979.6600000000003</c:v>
                </c:pt>
                <c:pt idx="9">
                  <c:v>3009.7559999999999</c:v>
                </c:pt>
                <c:pt idx="10">
                  <c:v>3253.4519999999998</c:v>
                </c:pt>
                <c:pt idx="11">
                  <c:v>3364.1639999999998</c:v>
                </c:pt>
                <c:pt idx="12">
                  <c:v>3124.4879999999998</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578734472"/>
        <c:axId val="578735256"/>
      </c:barChart>
      <c:dateAx>
        <c:axId val="578734472"/>
        <c:scaling>
          <c:orientation val="minMax"/>
          <c:max val="45627"/>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5256"/>
        <c:crosses val="autoZero"/>
        <c:auto val="1"/>
        <c:lblOffset val="100"/>
        <c:baseTimeUnit val="months"/>
      </c:dateAx>
      <c:valAx>
        <c:axId val="57873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472"/>
        <c:crosses val="autoZero"/>
        <c:crossBetween val="between"/>
      </c:valAx>
      <c:spPr>
        <a:noFill/>
        <a:ln>
          <a:noFill/>
        </a:ln>
        <a:effectLst/>
      </c:spPr>
    </c:plotArea>
    <c:legend>
      <c:legendPos val="b"/>
      <c:layout>
        <c:manualLayout>
          <c:xMode val="edge"/>
          <c:yMode val="edge"/>
          <c:x val="0.33508188067813938"/>
          <c:y val="0.89261009687977955"/>
          <c:w val="0.46717226078099033"/>
          <c:h val="6.74310450122377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Bucaramanga!$F$5:$R$5</c:f>
              <c:numCache>
                <c:formatCode>0.0</c:formatCode>
                <c:ptCount val="13"/>
                <c:pt idx="0">
                  <c:v>695.28</c:v>
                </c:pt>
                <c:pt idx="1">
                  <c:v>642.83000000000004</c:v>
                </c:pt>
                <c:pt idx="2">
                  <c:v>677.42</c:v>
                </c:pt>
                <c:pt idx="3">
                  <c:v>708.44</c:v>
                </c:pt>
                <c:pt idx="4">
                  <c:v>1399.86</c:v>
                </c:pt>
                <c:pt idx="5">
                  <c:v>1311.98</c:v>
                </c:pt>
                <c:pt idx="6">
                  <c:v>1312.28</c:v>
                </c:pt>
                <c:pt idx="7">
                  <c:v>1259.8</c:v>
                </c:pt>
                <c:pt idx="8">
                  <c:v>1305.17</c:v>
                </c:pt>
                <c:pt idx="9">
                  <c:v>1305.17</c:v>
                </c:pt>
                <c:pt idx="10">
                  <c:v>1278.43</c:v>
                </c:pt>
                <c:pt idx="11">
                  <c:v>1378.2</c:v>
                </c:pt>
                <c:pt idx="12">
                  <c:v>1373.91</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Bucaramanga!$F$6:$R$6</c:f>
              <c:numCache>
                <c:formatCode>0.0</c:formatCode>
                <c:ptCount val="13"/>
                <c:pt idx="0">
                  <c:v>446.03</c:v>
                </c:pt>
                <c:pt idx="1">
                  <c:v>538.87</c:v>
                </c:pt>
                <c:pt idx="2">
                  <c:v>461.59</c:v>
                </c:pt>
                <c:pt idx="3">
                  <c:v>460.14</c:v>
                </c:pt>
                <c:pt idx="4">
                  <c:v>650.49</c:v>
                </c:pt>
                <c:pt idx="5">
                  <c:v>670.54</c:v>
                </c:pt>
                <c:pt idx="6">
                  <c:v>567.94000000000005</c:v>
                </c:pt>
                <c:pt idx="7">
                  <c:v>601.86</c:v>
                </c:pt>
                <c:pt idx="8">
                  <c:v>486.9</c:v>
                </c:pt>
                <c:pt idx="9">
                  <c:v>486.9</c:v>
                </c:pt>
                <c:pt idx="10">
                  <c:v>654.36</c:v>
                </c:pt>
                <c:pt idx="11">
                  <c:v>605.86</c:v>
                </c:pt>
                <c:pt idx="12">
                  <c:v>523.98</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Bucaramanga!$F$7:$R$7</c:f>
              <c:numCache>
                <c:formatCode>0.0</c:formatCode>
                <c:ptCount val="13"/>
                <c:pt idx="0">
                  <c:v>475.44</c:v>
                </c:pt>
                <c:pt idx="1">
                  <c:v>513.39</c:v>
                </c:pt>
                <c:pt idx="2">
                  <c:v>472.92</c:v>
                </c:pt>
                <c:pt idx="3">
                  <c:v>477.03</c:v>
                </c:pt>
                <c:pt idx="4">
                  <c:v>476.39</c:v>
                </c:pt>
                <c:pt idx="5">
                  <c:v>477.68</c:v>
                </c:pt>
                <c:pt idx="6">
                  <c:v>476.34</c:v>
                </c:pt>
                <c:pt idx="7">
                  <c:v>479.26</c:v>
                </c:pt>
                <c:pt idx="8">
                  <c:v>479.71586000000002</c:v>
                </c:pt>
                <c:pt idx="9">
                  <c:v>479.71586000000002</c:v>
                </c:pt>
                <c:pt idx="10">
                  <c:v>479.18016999999998</c:v>
                </c:pt>
                <c:pt idx="11">
                  <c:v>481.37419</c:v>
                </c:pt>
                <c:pt idx="12">
                  <c:v>487.40672000000001</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578732512"/>
        <c:axId val="578728592"/>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Bucaramanga!$F$8:$R$8</c:f>
              <c:numCache>
                <c:formatCode>0.0</c:formatCode>
                <c:ptCount val="13"/>
                <c:pt idx="0">
                  <c:v>1675</c:v>
                </c:pt>
                <c:pt idx="1">
                  <c:v>1705.82</c:v>
                </c:pt>
                <c:pt idx="2">
                  <c:v>1662.32</c:v>
                </c:pt>
                <c:pt idx="3">
                  <c:v>1703.21</c:v>
                </c:pt>
                <c:pt idx="4">
                  <c:v>2569.14</c:v>
                </c:pt>
                <c:pt idx="5">
                  <c:v>2524.7600000000002</c:v>
                </c:pt>
                <c:pt idx="6">
                  <c:v>2424.67</c:v>
                </c:pt>
                <c:pt idx="7">
                  <c:v>2399.06</c:v>
                </c:pt>
                <c:pt idx="8">
                  <c:v>2329.89</c:v>
                </c:pt>
                <c:pt idx="9">
                  <c:v>2329.89</c:v>
                </c:pt>
                <c:pt idx="10">
                  <c:v>2447.12</c:v>
                </c:pt>
                <c:pt idx="11">
                  <c:v>2516.4899999999998</c:v>
                </c:pt>
                <c:pt idx="12">
                  <c:v>2437.63</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578732512"/>
        <c:axId val="578728592"/>
      </c:lineChart>
      <c:catAx>
        <c:axId val="578732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8592"/>
        <c:crosses val="autoZero"/>
        <c:auto val="0"/>
        <c:lblAlgn val="ctr"/>
        <c:lblOffset val="100"/>
        <c:noMultiLvlLbl val="1"/>
      </c:catAx>
      <c:valAx>
        <c:axId val="57872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2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Bucaramanga!$F$13:$R$13</c:f>
              <c:numCache>
                <c:formatCode>0.0</c:formatCode>
                <c:ptCount val="13"/>
                <c:pt idx="0">
                  <c:v>762.7</c:v>
                </c:pt>
                <c:pt idx="1">
                  <c:v>794.89</c:v>
                </c:pt>
                <c:pt idx="2">
                  <c:v>781.94</c:v>
                </c:pt>
                <c:pt idx="3">
                  <c:v>785.02</c:v>
                </c:pt>
                <c:pt idx="4">
                  <c:v>1125.1600000000001</c:v>
                </c:pt>
                <c:pt idx="5">
                  <c:v>1112.9000000000001</c:v>
                </c:pt>
                <c:pt idx="6">
                  <c:v>1070.1199999999999</c:v>
                </c:pt>
                <c:pt idx="7">
                  <c:v>1061.6300000000001</c:v>
                </c:pt>
                <c:pt idx="8">
                  <c:v>1029.96</c:v>
                </c:pt>
                <c:pt idx="9">
                  <c:v>1030.3900000000001</c:v>
                </c:pt>
                <c:pt idx="10">
                  <c:v>1076.8499999999999</c:v>
                </c:pt>
                <c:pt idx="11">
                  <c:v>1102.01</c:v>
                </c:pt>
                <c:pt idx="12">
                  <c:v>1075.71</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Bucaramanga!$F$14:$R$14</c:f>
              <c:numCache>
                <c:formatCode>0.0</c:formatCode>
                <c:ptCount val="13"/>
                <c:pt idx="0">
                  <c:v>971.9</c:v>
                </c:pt>
                <c:pt idx="1">
                  <c:v>991.4</c:v>
                </c:pt>
                <c:pt idx="2">
                  <c:v>996.24</c:v>
                </c:pt>
                <c:pt idx="3">
                  <c:v>978.2</c:v>
                </c:pt>
                <c:pt idx="4">
                  <c:v>1428.55</c:v>
                </c:pt>
                <c:pt idx="5">
                  <c:v>1389.48</c:v>
                </c:pt>
                <c:pt idx="6">
                  <c:v>1335.02</c:v>
                </c:pt>
                <c:pt idx="7">
                  <c:v>1324.88</c:v>
                </c:pt>
                <c:pt idx="8">
                  <c:v>1311.92</c:v>
                </c:pt>
                <c:pt idx="9">
                  <c:v>1308.93</c:v>
                </c:pt>
                <c:pt idx="10">
                  <c:v>1368.14</c:v>
                </c:pt>
                <c:pt idx="11">
                  <c:v>1396.2</c:v>
                </c:pt>
                <c:pt idx="12">
                  <c:v>1342.76</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Bucaramanga!$F$15:$R$15</c:f>
              <c:numCache>
                <c:formatCode>0.0</c:formatCode>
                <c:ptCount val="13"/>
                <c:pt idx="0">
                  <c:v>1675</c:v>
                </c:pt>
                <c:pt idx="1">
                  <c:v>1705.82</c:v>
                </c:pt>
                <c:pt idx="2">
                  <c:v>1705.82</c:v>
                </c:pt>
                <c:pt idx="3">
                  <c:v>1703.21</c:v>
                </c:pt>
                <c:pt idx="4">
                  <c:v>2569.14</c:v>
                </c:pt>
                <c:pt idx="5">
                  <c:v>2524.7600000000002</c:v>
                </c:pt>
                <c:pt idx="6">
                  <c:v>2424.67</c:v>
                </c:pt>
                <c:pt idx="7">
                  <c:v>2399.06</c:v>
                </c:pt>
                <c:pt idx="8">
                  <c:v>2329.89</c:v>
                </c:pt>
                <c:pt idx="9">
                  <c:v>2329.89</c:v>
                </c:pt>
                <c:pt idx="10">
                  <c:v>2447.12</c:v>
                </c:pt>
                <c:pt idx="11">
                  <c:v>2516.4899999999998</c:v>
                </c:pt>
                <c:pt idx="12">
                  <c:v>2437.63</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Bucaramanga!$F$16:$R$16</c:f>
              <c:numCache>
                <c:formatCode>0.0</c:formatCode>
                <c:ptCount val="13"/>
                <c:pt idx="0">
                  <c:v>2010</c:v>
                </c:pt>
                <c:pt idx="1">
                  <c:v>2046.9839999999999</c:v>
                </c:pt>
                <c:pt idx="2">
                  <c:v>2046.9839999999999</c:v>
                </c:pt>
                <c:pt idx="3">
                  <c:v>2043.8519999999999</c:v>
                </c:pt>
                <c:pt idx="4">
                  <c:v>3082.9679999999998</c:v>
                </c:pt>
                <c:pt idx="5">
                  <c:v>3029.712</c:v>
                </c:pt>
                <c:pt idx="6">
                  <c:v>2909.6039999999998</c:v>
                </c:pt>
                <c:pt idx="7">
                  <c:v>2878.8719999999998</c:v>
                </c:pt>
                <c:pt idx="8">
                  <c:v>2795.8679999999999</c:v>
                </c:pt>
                <c:pt idx="9">
                  <c:v>2795.8679999999999</c:v>
                </c:pt>
                <c:pt idx="10">
                  <c:v>2936.5439999999999</c:v>
                </c:pt>
                <c:pt idx="11">
                  <c:v>3019.7879999999996</c:v>
                </c:pt>
                <c:pt idx="12">
                  <c:v>2925.1559999999999</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578730160"/>
        <c:axId val="578732904"/>
      </c:barChart>
      <c:dateAx>
        <c:axId val="5787301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2904"/>
        <c:crosses val="autoZero"/>
        <c:auto val="1"/>
        <c:lblOffset val="100"/>
        <c:baseTimeUnit val="months"/>
      </c:dateAx>
      <c:valAx>
        <c:axId val="578732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0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Cali!$F$5:$R$5</c:f>
              <c:numCache>
                <c:formatCode>0.0</c:formatCode>
                <c:ptCount val="13"/>
                <c:pt idx="0">
                  <c:v>1109.29</c:v>
                </c:pt>
                <c:pt idx="1">
                  <c:v>1076.6400000000001</c:v>
                </c:pt>
                <c:pt idx="2">
                  <c:v>1149.8399999999999</c:v>
                </c:pt>
                <c:pt idx="3">
                  <c:v>1120.7</c:v>
                </c:pt>
                <c:pt idx="4">
                  <c:v>1055.8599999999999</c:v>
                </c:pt>
                <c:pt idx="5">
                  <c:v>948.36</c:v>
                </c:pt>
                <c:pt idx="6">
                  <c:v>1036.93</c:v>
                </c:pt>
                <c:pt idx="7">
                  <c:v>1101.2</c:v>
                </c:pt>
                <c:pt idx="8">
                  <c:v>1148.33</c:v>
                </c:pt>
                <c:pt idx="9">
                  <c:v>996.18</c:v>
                </c:pt>
                <c:pt idx="10">
                  <c:v>1020.33</c:v>
                </c:pt>
                <c:pt idx="11">
                  <c:v>1137.76</c:v>
                </c:pt>
                <c:pt idx="12" formatCode="General">
                  <c:v>1239.02</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Cali!$F$6:$R$6</c:f>
              <c:numCache>
                <c:formatCode>0.0</c:formatCode>
                <c:ptCount val="13"/>
                <c:pt idx="0">
                  <c:v>1180.21</c:v>
                </c:pt>
                <c:pt idx="1">
                  <c:v>1125.08</c:v>
                </c:pt>
                <c:pt idx="2">
                  <c:v>1130.93</c:v>
                </c:pt>
                <c:pt idx="3">
                  <c:v>1064.8399999999999</c:v>
                </c:pt>
                <c:pt idx="4">
                  <c:v>1164.42</c:v>
                </c:pt>
                <c:pt idx="5">
                  <c:v>1022.14</c:v>
                </c:pt>
                <c:pt idx="6">
                  <c:v>1044.3699999999999</c:v>
                </c:pt>
                <c:pt idx="7">
                  <c:v>1130.6099999999999</c:v>
                </c:pt>
                <c:pt idx="8">
                  <c:v>1055.68</c:v>
                </c:pt>
                <c:pt idx="9">
                  <c:v>1092.71</c:v>
                </c:pt>
                <c:pt idx="10">
                  <c:v>1134.72</c:v>
                </c:pt>
                <c:pt idx="11">
                  <c:v>965.08</c:v>
                </c:pt>
                <c:pt idx="12" formatCode="General">
                  <c:v>921.52</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Cali!$F$7:$R$7</c:f>
              <c:numCache>
                <c:formatCode>0.0</c:formatCode>
                <c:ptCount val="13"/>
                <c:pt idx="0">
                  <c:v>836</c:v>
                </c:pt>
                <c:pt idx="1">
                  <c:v>833</c:v>
                </c:pt>
                <c:pt idx="2">
                  <c:v>839</c:v>
                </c:pt>
                <c:pt idx="3">
                  <c:v>848</c:v>
                </c:pt>
                <c:pt idx="4">
                  <c:v>850</c:v>
                </c:pt>
                <c:pt idx="5">
                  <c:v>854</c:v>
                </c:pt>
                <c:pt idx="6">
                  <c:v>854</c:v>
                </c:pt>
                <c:pt idx="7">
                  <c:v>859</c:v>
                </c:pt>
                <c:pt idx="8">
                  <c:v>861</c:v>
                </c:pt>
                <c:pt idx="9">
                  <c:v>857</c:v>
                </c:pt>
                <c:pt idx="10">
                  <c:v>862</c:v>
                </c:pt>
                <c:pt idx="11">
                  <c:v>865</c:v>
                </c:pt>
                <c:pt idx="12" formatCode="General">
                  <c:v>873</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578735648"/>
        <c:axId val="578708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Cali!$F$8:$R$8</c:f>
              <c:numCache>
                <c:formatCode>0.0</c:formatCode>
                <c:ptCount val="13"/>
                <c:pt idx="0">
                  <c:v>3156.1</c:v>
                </c:pt>
                <c:pt idx="1">
                  <c:v>3048.21</c:v>
                </c:pt>
                <c:pt idx="2">
                  <c:v>3133.79</c:v>
                </c:pt>
                <c:pt idx="3">
                  <c:v>3037.71</c:v>
                </c:pt>
                <c:pt idx="4">
                  <c:v>3088.17</c:v>
                </c:pt>
                <c:pt idx="5">
                  <c:v>2826.38</c:v>
                </c:pt>
                <c:pt idx="6">
                  <c:v>2946.18</c:v>
                </c:pt>
                <c:pt idx="7">
                  <c:v>3127.34</c:v>
                </c:pt>
                <c:pt idx="8">
                  <c:v>3080.52</c:v>
                </c:pt>
                <c:pt idx="9">
                  <c:v>2964.54</c:v>
                </c:pt>
                <c:pt idx="10">
                  <c:v>3034.76</c:v>
                </c:pt>
                <c:pt idx="11">
                  <c:v>2982.47</c:v>
                </c:pt>
                <c:pt idx="12" formatCode="General">
                  <c:v>3050.86</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578735648"/>
        <c:axId val="578708208"/>
      </c:lineChart>
      <c:dateAx>
        <c:axId val="5787356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8208"/>
        <c:crosses val="autoZero"/>
        <c:auto val="1"/>
        <c:lblOffset val="100"/>
        <c:baseTimeUnit val="months"/>
      </c:dateAx>
      <c:valAx>
        <c:axId val="578708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5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Cali!$F$13:$R$13</c:f>
              <c:numCache>
                <c:formatCode>0.0</c:formatCode>
                <c:ptCount val="13"/>
                <c:pt idx="0">
                  <c:v>1514.69</c:v>
                </c:pt>
                <c:pt idx="1">
                  <c:v>1521.53</c:v>
                </c:pt>
                <c:pt idx="2">
                  <c:v>1535.52</c:v>
                </c:pt>
                <c:pt idx="3">
                  <c:v>1552.26</c:v>
                </c:pt>
                <c:pt idx="4">
                  <c:v>1563.13</c:v>
                </c:pt>
                <c:pt idx="5">
                  <c:v>1572.35</c:v>
                </c:pt>
                <c:pt idx="6">
                  <c:v>1579.11</c:v>
                </c:pt>
                <c:pt idx="7">
                  <c:v>1584.16</c:v>
                </c:pt>
                <c:pt idx="8">
                  <c:v>1587.33</c:v>
                </c:pt>
                <c:pt idx="9">
                  <c:v>1587.33</c:v>
                </c:pt>
                <c:pt idx="10">
                  <c:v>1591.14</c:v>
                </c:pt>
                <c:pt idx="11">
                  <c:v>1589.07</c:v>
                </c:pt>
                <c:pt idx="12" formatCode="General">
                  <c:v>1593.36</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Cali!$F$14:$R$14</c:f>
              <c:numCache>
                <c:formatCode>0.0</c:formatCode>
                <c:ptCount val="13"/>
                <c:pt idx="0">
                  <c:v>1900.29</c:v>
                </c:pt>
                <c:pt idx="1">
                  <c:v>1908.87</c:v>
                </c:pt>
                <c:pt idx="2">
                  <c:v>1926.43</c:v>
                </c:pt>
                <c:pt idx="3">
                  <c:v>1947.43</c:v>
                </c:pt>
                <c:pt idx="4">
                  <c:v>1961.06</c:v>
                </c:pt>
                <c:pt idx="5">
                  <c:v>1972.63</c:v>
                </c:pt>
                <c:pt idx="6">
                  <c:v>1981.11</c:v>
                </c:pt>
                <c:pt idx="7">
                  <c:v>1987.45</c:v>
                </c:pt>
                <c:pt idx="8">
                  <c:v>1991.43</c:v>
                </c:pt>
                <c:pt idx="9">
                  <c:v>1991.43</c:v>
                </c:pt>
                <c:pt idx="10">
                  <c:v>1996.21</c:v>
                </c:pt>
                <c:pt idx="11">
                  <c:v>1993.61</c:v>
                </c:pt>
                <c:pt idx="12" formatCode="General">
                  <c:v>1999</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Cali!$F$15:$R$15</c:f>
              <c:numCache>
                <c:formatCode>0.0</c:formatCode>
                <c:ptCount val="13"/>
                <c:pt idx="0">
                  <c:v>3156.1</c:v>
                </c:pt>
                <c:pt idx="1">
                  <c:v>3048.21</c:v>
                </c:pt>
                <c:pt idx="2">
                  <c:v>3133.79</c:v>
                </c:pt>
                <c:pt idx="3">
                  <c:v>3037.71</c:v>
                </c:pt>
                <c:pt idx="4">
                  <c:v>3088.17</c:v>
                </c:pt>
                <c:pt idx="5">
                  <c:v>2826.38</c:v>
                </c:pt>
                <c:pt idx="6">
                  <c:v>2946.18</c:v>
                </c:pt>
                <c:pt idx="7">
                  <c:v>3127.34</c:v>
                </c:pt>
                <c:pt idx="8">
                  <c:v>3080.52</c:v>
                </c:pt>
                <c:pt idx="9">
                  <c:v>2964.54</c:v>
                </c:pt>
                <c:pt idx="10">
                  <c:v>3034.76</c:v>
                </c:pt>
                <c:pt idx="11">
                  <c:v>2982.47</c:v>
                </c:pt>
                <c:pt idx="12">
                  <c:v>3050.86</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Cali!$F$16:$R$16</c:f>
              <c:numCache>
                <c:formatCode>0.0</c:formatCode>
                <c:ptCount val="13"/>
                <c:pt idx="0">
                  <c:v>3787.3199999999997</c:v>
                </c:pt>
                <c:pt idx="1">
                  <c:v>3657.8519999999999</c:v>
                </c:pt>
                <c:pt idx="2">
                  <c:v>3760.5479999999998</c:v>
                </c:pt>
                <c:pt idx="3">
                  <c:v>3645.252</c:v>
                </c:pt>
                <c:pt idx="4">
                  <c:v>3705.8040000000001</c:v>
                </c:pt>
                <c:pt idx="5">
                  <c:v>3391.6559999999999</c:v>
                </c:pt>
                <c:pt idx="6">
                  <c:v>3535.4159999999997</c:v>
                </c:pt>
                <c:pt idx="7">
                  <c:v>3752.808</c:v>
                </c:pt>
                <c:pt idx="8">
                  <c:v>3696.6239999999998</c:v>
                </c:pt>
                <c:pt idx="9">
                  <c:v>3557.4479999999999</c:v>
                </c:pt>
                <c:pt idx="10">
                  <c:v>3641.712</c:v>
                </c:pt>
                <c:pt idx="11">
                  <c:v>3578.9639999999995</c:v>
                </c:pt>
                <c:pt idx="12">
                  <c:v>3661.0320000000002</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578706640"/>
        <c:axId val="578713696"/>
      </c:barChart>
      <c:dateAx>
        <c:axId val="578706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3696"/>
        <c:crosses val="autoZero"/>
        <c:auto val="1"/>
        <c:lblOffset val="100"/>
        <c:baseTimeUnit val="months"/>
      </c:dateAx>
      <c:valAx>
        <c:axId val="578713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Cúcuta!$F$5:$R$5</c:f>
              <c:numCache>
                <c:formatCode>0.0</c:formatCode>
                <c:ptCount val="13"/>
                <c:pt idx="0">
                  <c:v>1634.91</c:v>
                </c:pt>
                <c:pt idx="1">
                  <c:v>1438.39</c:v>
                </c:pt>
                <c:pt idx="2">
                  <c:v>1576.01</c:v>
                </c:pt>
                <c:pt idx="3">
                  <c:v>1700.05</c:v>
                </c:pt>
                <c:pt idx="4">
                  <c:v>1798.37</c:v>
                </c:pt>
                <c:pt idx="5">
                  <c:v>1534.68</c:v>
                </c:pt>
                <c:pt idx="6">
                  <c:v>1514.15</c:v>
                </c:pt>
                <c:pt idx="7">
                  <c:v>1895.58</c:v>
                </c:pt>
                <c:pt idx="8">
                  <c:v>2039.81</c:v>
                </c:pt>
                <c:pt idx="9">
                  <c:v>2112.34</c:v>
                </c:pt>
                <c:pt idx="10">
                  <c:v>1787.09</c:v>
                </c:pt>
                <c:pt idx="11">
                  <c:v>2049.29</c:v>
                </c:pt>
                <c:pt idx="12">
                  <c:v>2082.06</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Cúcuta!$F$6:$R$6</c:f>
              <c:numCache>
                <c:formatCode>0.0</c:formatCode>
                <c:ptCount val="13"/>
                <c:pt idx="0">
                  <c:v>262.98</c:v>
                </c:pt>
                <c:pt idx="1">
                  <c:v>324.32</c:v>
                </c:pt>
                <c:pt idx="2">
                  <c:v>285.69</c:v>
                </c:pt>
                <c:pt idx="3">
                  <c:v>269.94</c:v>
                </c:pt>
                <c:pt idx="4">
                  <c:v>307.79000000000002</c:v>
                </c:pt>
                <c:pt idx="5">
                  <c:v>289.14999999999998</c:v>
                </c:pt>
                <c:pt idx="6">
                  <c:v>291.36</c:v>
                </c:pt>
                <c:pt idx="7">
                  <c:v>306.94</c:v>
                </c:pt>
                <c:pt idx="8">
                  <c:v>249.7</c:v>
                </c:pt>
                <c:pt idx="9">
                  <c:v>252.45</c:v>
                </c:pt>
                <c:pt idx="10">
                  <c:v>350.69</c:v>
                </c:pt>
                <c:pt idx="11">
                  <c:v>274.64999999999998</c:v>
                </c:pt>
                <c:pt idx="12">
                  <c:v>288.17</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Cúcuta!$F$7:$R$7</c:f>
              <c:numCache>
                <c:formatCode>0.0</c:formatCode>
                <c:ptCount val="13"/>
                <c:pt idx="0">
                  <c:v>1363.86</c:v>
                </c:pt>
                <c:pt idx="1">
                  <c:v>1395.26</c:v>
                </c:pt>
                <c:pt idx="2">
                  <c:v>1404.22</c:v>
                </c:pt>
                <c:pt idx="3">
                  <c:v>1326.24</c:v>
                </c:pt>
                <c:pt idx="4">
                  <c:v>1326.82</c:v>
                </c:pt>
                <c:pt idx="5">
                  <c:v>1319.2</c:v>
                </c:pt>
                <c:pt idx="6">
                  <c:v>1317.51</c:v>
                </c:pt>
                <c:pt idx="7">
                  <c:v>1332.36</c:v>
                </c:pt>
                <c:pt idx="8">
                  <c:v>769.89</c:v>
                </c:pt>
                <c:pt idx="9">
                  <c:v>1330.21</c:v>
                </c:pt>
                <c:pt idx="10">
                  <c:v>1326.51</c:v>
                </c:pt>
                <c:pt idx="11">
                  <c:v>1344.5</c:v>
                </c:pt>
                <c:pt idx="12">
                  <c:v>1345.49</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578707032"/>
        <c:axId val="5787074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Cúcuta!$F$8:$R$8</c:f>
              <c:numCache>
                <c:formatCode>0.0</c:formatCode>
                <c:ptCount val="13"/>
                <c:pt idx="0">
                  <c:v>3248.56</c:v>
                </c:pt>
                <c:pt idx="1">
                  <c:v>3143.99</c:v>
                </c:pt>
                <c:pt idx="2">
                  <c:v>3248.06</c:v>
                </c:pt>
                <c:pt idx="3">
                  <c:v>3269.41</c:v>
                </c:pt>
                <c:pt idx="4">
                  <c:v>3405.56</c:v>
                </c:pt>
                <c:pt idx="5">
                  <c:v>3119.67</c:v>
                </c:pt>
                <c:pt idx="6">
                  <c:v>3091.92</c:v>
                </c:pt>
                <c:pt idx="7">
                  <c:v>3498.45</c:v>
                </c:pt>
                <c:pt idx="8">
                  <c:v>3024.68</c:v>
                </c:pt>
                <c:pt idx="9">
                  <c:v>3662.21</c:v>
                </c:pt>
                <c:pt idx="10">
                  <c:v>3450.46</c:v>
                </c:pt>
                <c:pt idx="11">
                  <c:v>3647.16</c:v>
                </c:pt>
                <c:pt idx="12">
                  <c:v>3699.49</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578707032"/>
        <c:axId val="578707424"/>
      </c:lineChart>
      <c:catAx>
        <c:axId val="578707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424"/>
        <c:crosses val="autoZero"/>
        <c:auto val="0"/>
        <c:lblAlgn val="ctr"/>
        <c:lblOffset val="100"/>
        <c:noMultiLvlLbl val="1"/>
      </c:catAx>
      <c:valAx>
        <c:axId val="578707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0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Cúcuta!$F$13:$R$13</c:f>
              <c:numCache>
                <c:formatCode>0.0</c:formatCode>
                <c:ptCount val="13"/>
                <c:pt idx="0">
                  <c:v>1591.49</c:v>
                </c:pt>
                <c:pt idx="1">
                  <c:v>1598.77</c:v>
                </c:pt>
                <c:pt idx="2">
                  <c:v>1613.32</c:v>
                </c:pt>
                <c:pt idx="3">
                  <c:v>1630.69</c:v>
                </c:pt>
                <c:pt idx="4">
                  <c:v>1642.16</c:v>
                </c:pt>
                <c:pt idx="5">
                  <c:v>1651.93</c:v>
                </c:pt>
                <c:pt idx="6">
                  <c:v>1659.09</c:v>
                </c:pt>
                <c:pt idx="7">
                  <c:v>1664.44</c:v>
                </c:pt>
                <c:pt idx="8">
                  <c:v>1667.53</c:v>
                </c:pt>
                <c:pt idx="9">
                  <c:v>1667.91</c:v>
                </c:pt>
                <c:pt idx="10">
                  <c:v>1671.91</c:v>
                </c:pt>
                <c:pt idx="11">
                  <c:v>1669.65</c:v>
                </c:pt>
                <c:pt idx="12">
                  <c:v>1674.29</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Cúcuta!$F$14:$R$14</c:f>
              <c:numCache>
                <c:formatCode>0.0</c:formatCode>
                <c:ptCount val="13"/>
                <c:pt idx="0">
                  <c:v>1991.6</c:v>
                </c:pt>
                <c:pt idx="1">
                  <c:v>2000.98</c:v>
                </c:pt>
                <c:pt idx="2">
                  <c:v>2019.31</c:v>
                </c:pt>
                <c:pt idx="3">
                  <c:v>2041.22</c:v>
                </c:pt>
                <c:pt idx="4">
                  <c:v>2055.48</c:v>
                </c:pt>
                <c:pt idx="5">
                  <c:v>2067.81</c:v>
                </c:pt>
                <c:pt idx="6">
                  <c:v>2076.3000000000002</c:v>
                </c:pt>
                <c:pt idx="7">
                  <c:v>2083.1</c:v>
                </c:pt>
                <c:pt idx="8">
                  <c:v>2087.17</c:v>
                </c:pt>
                <c:pt idx="9">
                  <c:v>2087.11</c:v>
                </c:pt>
                <c:pt idx="10">
                  <c:v>2092.48</c:v>
                </c:pt>
                <c:pt idx="11">
                  <c:v>2089.59</c:v>
                </c:pt>
                <c:pt idx="12">
                  <c:v>2095.25</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Cúcuta!$F$15:$R$15</c:f>
              <c:numCache>
                <c:formatCode>0.0</c:formatCode>
                <c:ptCount val="13"/>
                <c:pt idx="0">
                  <c:v>3248.56</c:v>
                </c:pt>
                <c:pt idx="1">
                  <c:v>3143.99</c:v>
                </c:pt>
                <c:pt idx="2">
                  <c:v>3248.06</c:v>
                </c:pt>
                <c:pt idx="3">
                  <c:v>3269.41</c:v>
                </c:pt>
                <c:pt idx="4">
                  <c:v>3405.56</c:v>
                </c:pt>
                <c:pt idx="5">
                  <c:v>3119.67</c:v>
                </c:pt>
                <c:pt idx="6">
                  <c:v>3091.92</c:v>
                </c:pt>
                <c:pt idx="7">
                  <c:v>3498.45</c:v>
                </c:pt>
                <c:pt idx="8">
                  <c:v>3024.68</c:v>
                </c:pt>
                <c:pt idx="9">
                  <c:v>3662.21</c:v>
                </c:pt>
                <c:pt idx="10">
                  <c:v>3450.46</c:v>
                </c:pt>
                <c:pt idx="11">
                  <c:v>3647.16</c:v>
                </c:pt>
                <c:pt idx="12">
                  <c:v>3699.49</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Cúcuta!$F$16:$R$16</c:f>
              <c:numCache>
                <c:formatCode>0.0</c:formatCode>
                <c:ptCount val="13"/>
                <c:pt idx="0">
                  <c:v>3898.2719999999999</c:v>
                </c:pt>
                <c:pt idx="1">
                  <c:v>3772.7879999999996</c:v>
                </c:pt>
                <c:pt idx="2">
                  <c:v>3897.6719999999996</c:v>
                </c:pt>
                <c:pt idx="3">
                  <c:v>3923.2919999999995</c:v>
                </c:pt>
                <c:pt idx="4">
                  <c:v>4086.6719999999996</c:v>
                </c:pt>
                <c:pt idx="5">
                  <c:v>3743.6039999999998</c:v>
                </c:pt>
                <c:pt idx="6">
                  <c:v>3710.3040000000001</c:v>
                </c:pt>
                <c:pt idx="7">
                  <c:v>4198.1399999999994</c:v>
                </c:pt>
                <c:pt idx="8">
                  <c:v>3629.6159999999995</c:v>
                </c:pt>
                <c:pt idx="9">
                  <c:v>4394.652</c:v>
                </c:pt>
                <c:pt idx="10">
                  <c:v>4140.5519999999997</c:v>
                </c:pt>
                <c:pt idx="11">
                  <c:v>4376.5919999999996</c:v>
                </c:pt>
                <c:pt idx="12">
                  <c:v>4439.3879999999999</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78704288"/>
        <c:axId val="578715656"/>
      </c:barChart>
      <c:dateAx>
        <c:axId val="578704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5656"/>
        <c:crosses val="autoZero"/>
        <c:auto val="1"/>
        <c:lblOffset val="100"/>
        <c:baseTimeUnit val="months"/>
      </c:dateAx>
      <c:valAx>
        <c:axId val="57871565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4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Manizales!$F$13:$R$13</c:f>
              <c:numCache>
                <c:formatCode>0.0</c:formatCode>
                <c:ptCount val="13"/>
                <c:pt idx="0">
                  <c:v>1277.1300000000001</c:v>
                </c:pt>
                <c:pt idx="1">
                  <c:v>1283</c:v>
                </c:pt>
                <c:pt idx="2">
                  <c:v>1294.73</c:v>
                </c:pt>
                <c:pt idx="3">
                  <c:v>1308.8</c:v>
                </c:pt>
                <c:pt idx="4">
                  <c:v>1318.02</c:v>
                </c:pt>
                <c:pt idx="5">
                  <c:v>1325.85</c:v>
                </c:pt>
                <c:pt idx="6">
                  <c:v>1331.44</c:v>
                </c:pt>
                <c:pt idx="7">
                  <c:v>1335.72</c:v>
                </c:pt>
                <c:pt idx="8">
                  <c:v>1338.43</c:v>
                </c:pt>
                <c:pt idx="9">
                  <c:v>1338.43</c:v>
                </c:pt>
                <c:pt idx="10">
                  <c:v>1341.69</c:v>
                </c:pt>
                <c:pt idx="11">
                  <c:v>1339.92</c:v>
                </c:pt>
                <c:pt idx="12">
                  <c:v>1000</c:v>
                </c:pt>
              </c:numCache>
            </c:numRef>
          </c:val>
          <c:extLs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Manizales!$F$14:$R$14</c:f>
              <c:numCache>
                <c:formatCode>0.0</c:formatCode>
                <c:ptCount val="13"/>
                <c:pt idx="0">
                  <c:v>1595.27</c:v>
                </c:pt>
                <c:pt idx="1">
                  <c:v>1602.6</c:v>
                </c:pt>
                <c:pt idx="2">
                  <c:v>1617.26</c:v>
                </c:pt>
                <c:pt idx="3">
                  <c:v>1634.83</c:v>
                </c:pt>
                <c:pt idx="4">
                  <c:v>1646.35</c:v>
                </c:pt>
                <c:pt idx="5">
                  <c:v>1656.13</c:v>
                </c:pt>
                <c:pt idx="6">
                  <c:v>1663.11</c:v>
                </c:pt>
                <c:pt idx="7">
                  <c:v>1668.46</c:v>
                </c:pt>
                <c:pt idx="8">
                  <c:v>1671.84</c:v>
                </c:pt>
                <c:pt idx="9">
                  <c:v>1671.84</c:v>
                </c:pt>
                <c:pt idx="10">
                  <c:v>1675.91</c:v>
                </c:pt>
                <c:pt idx="11">
                  <c:v>1673.7</c:v>
                </c:pt>
              </c:numCache>
            </c:numRef>
          </c:val>
          <c:extLs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Manizales!$F$15:$R$15</c:f>
              <c:numCache>
                <c:formatCode>0.0</c:formatCode>
                <c:ptCount val="13"/>
                <c:pt idx="0">
                  <c:v>2413.10293</c:v>
                </c:pt>
                <c:pt idx="1">
                  <c:v>2580.8338699999999</c:v>
                </c:pt>
                <c:pt idx="2">
                  <c:v>2850.14363</c:v>
                </c:pt>
                <c:pt idx="3">
                  <c:v>2449.2612300000001</c:v>
                </c:pt>
                <c:pt idx="4">
                  <c:v>2493.57485</c:v>
                </c:pt>
                <c:pt idx="5">
                  <c:v>2364.3534100000002</c:v>
                </c:pt>
                <c:pt idx="6">
                  <c:v>2412.5186399999998</c:v>
                </c:pt>
                <c:pt idx="7">
                  <c:v>2573.2712299999998</c:v>
                </c:pt>
                <c:pt idx="8">
                  <c:v>2516.6251900000002</c:v>
                </c:pt>
                <c:pt idx="9">
                  <c:v>2538.49676</c:v>
                </c:pt>
                <c:pt idx="10">
                  <c:v>2536.73</c:v>
                </c:pt>
                <c:pt idx="11">
                  <c:v>2563.20262</c:v>
                </c:pt>
                <c:pt idx="12">
                  <c:v>0</c:v>
                </c:pt>
              </c:numCache>
            </c:numRef>
          </c:val>
          <c:extLs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Manizales!$F$16:$R$16</c:f>
              <c:numCache>
                <c:formatCode>0.0</c:formatCode>
                <c:ptCount val="13"/>
                <c:pt idx="0">
                  <c:v>2895.723516</c:v>
                </c:pt>
                <c:pt idx="1">
                  <c:v>3097.0006439999997</c:v>
                </c:pt>
                <c:pt idx="2">
                  <c:v>3716.4007727999997</c:v>
                </c:pt>
                <c:pt idx="3">
                  <c:v>2939.113476</c:v>
                </c:pt>
                <c:pt idx="4">
                  <c:v>2992.28982</c:v>
                </c:pt>
                <c:pt idx="5">
                  <c:v>2837.2240919999999</c:v>
                </c:pt>
                <c:pt idx="6">
                  <c:v>2895.0223679999995</c:v>
                </c:pt>
                <c:pt idx="7">
                  <c:v>3087.9254759999999</c:v>
                </c:pt>
                <c:pt idx="8">
                  <c:v>3019.9502280000002</c:v>
                </c:pt>
                <c:pt idx="9">
                  <c:v>3046.1961120000001</c:v>
                </c:pt>
                <c:pt idx="10">
                  <c:v>3044.076</c:v>
                </c:pt>
                <c:pt idx="11">
                  <c:v>3075.8431439999999</c:v>
                </c:pt>
                <c:pt idx="12">
                  <c:v>0</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78708600"/>
        <c:axId val="578708992"/>
      </c:barChart>
      <c:dateAx>
        <c:axId val="5787086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992"/>
        <c:crosses val="autoZero"/>
        <c:auto val="1"/>
        <c:lblOffset val="100"/>
        <c:baseTimeUnit val="months"/>
      </c:dateAx>
      <c:valAx>
        <c:axId val="57870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Macro'!$B$49:$B$66</c:f>
              <c:numCache>
                <c:formatCode>mmm\-yy</c:formatCode>
                <c:ptCount val="18"/>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numCache>
            </c:numRef>
          </c:cat>
          <c:val>
            <c:numRef>
              <c:f>'Variables Macro'!$G$49:$G$66</c:f>
              <c:numCache>
                <c:formatCode>0.00</c:formatCode>
                <c:ptCount val="18"/>
                <c:pt idx="0">
                  <c:v>0.72299999999999998</c:v>
                </c:pt>
                <c:pt idx="1">
                  <c:v>0.73</c:v>
                </c:pt>
                <c:pt idx="2">
                  <c:v>0.72099999999999997</c:v>
                </c:pt>
                <c:pt idx="3">
                  <c:v>0.71899999999999997</c:v>
                </c:pt>
                <c:pt idx="4">
                  <c:v>0.66</c:v>
                </c:pt>
                <c:pt idx="5">
                  <c:v>0.72299999999999998</c:v>
                </c:pt>
                <c:pt idx="6">
                  <c:v>0.72</c:v>
                </c:pt>
                <c:pt idx="7">
                  <c:v>0.93500000000000005</c:v>
                </c:pt>
                <c:pt idx="8">
                  <c:v>0.84</c:v>
                </c:pt>
                <c:pt idx="9">
                  <c:v>0.81299999999999994</c:v>
                </c:pt>
                <c:pt idx="10">
                  <c:v>0.72299999999999998</c:v>
                </c:pt>
                <c:pt idx="11">
                  <c:v>0.70499999999999996</c:v>
                </c:pt>
                <c:pt idx="12">
                  <c:v>0.85</c:v>
                </c:pt>
                <c:pt idx="13">
                  <c:v>0.749</c:v>
                </c:pt>
                <c:pt idx="14">
                  <c:v>0.73499999999999999</c:v>
                </c:pt>
                <c:pt idx="15">
                  <c:v>0.745</c:v>
                </c:pt>
                <c:pt idx="16">
                  <c:v>0.745</c:v>
                </c:pt>
                <c:pt idx="17">
                  <c:v>0.8</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578722712"/>
        <c:axId val="578725848"/>
      </c:barChart>
      <c:dateAx>
        <c:axId val="578722712"/>
        <c:scaling>
          <c:orientation val="minMax"/>
          <c:max val="45597"/>
          <c:min val="45108"/>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5848"/>
        <c:crosses val="autoZero"/>
        <c:auto val="1"/>
        <c:lblOffset val="100"/>
        <c:baseTimeUnit val="months"/>
      </c:dateAx>
      <c:valAx>
        <c:axId val="57872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271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643315125884900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Manizales!$F$5:$R$5</c:f>
              <c:numCache>
                <c:formatCode>0.0</c:formatCode>
                <c:ptCount val="13"/>
                <c:pt idx="0">
                  <c:v>1176.9047</c:v>
                </c:pt>
                <c:pt idx="1">
                  <c:v>1195.1880100000001</c:v>
                </c:pt>
                <c:pt idx="2">
                  <c:v>1510.3270199999999</c:v>
                </c:pt>
                <c:pt idx="3">
                  <c:v>1230.8850199999999</c:v>
                </c:pt>
                <c:pt idx="4">
                  <c:v>1253.7656500000001</c:v>
                </c:pt>
                <c:pt idx="5">
                  <c:v>1209.70047</c:v>
                </c:pt>
                <c:pt idx="6">
                  <c:v>1274.40229</c:v>
                </c:pt>
                <c:pt idx="7">
                  <c:v>1465.90481</c:v>
                </c:pt>
                <c:pt idx="8">
                  <c:v>1310.8458499999999</c:v>
                </c:pt>
                <c:pt idx="9">
                  <c:v>1317.02559</c:v>
                </c:pt>
                <c:pt idx="10">
                  <c:v>1312.8105399999999</c:v>
                </c:pt>
                <c:pt idx="11">
                  <c:v>1494.9486300000001</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Manizales!$F$6:$R$6</c:f>
              <c:numCache>
                <c:formatCode>0.0</c:formatCode>
                <c:ptCount val="13"/>
                <c:pt idx="0">
                  <c:v>691.93537000000003</c:v>
                </c:pt>
                <c:pt idx="1">
                  <c:v>792.33181999999999</c:v>
                </c:pt>
                <c:pt idx="2">
                  <c:v>757.91327000000001</c:v>
                </c:pt>
                <c:pt idx="3">
                  <c:v>643.20892000000003</c:v>
                </c:pt>
                <c:pt idx="4">
                  <c:v>656.17792999999995</c:v>
                </c:pt>
                <c:pt idx="5">
                  <c:v>571.14237000000003</c:v>
                </c:pt>
                <c:pt idx="6">
                  <c:v>549.59281999999996</c:v>
                </c:pt>
                <c:pt idx="7">
                  <c:v>512.79687000000001</c:v>
                </c:pt>
                <c:pt idx="8">
                  <c:v>613.86911999999995</c:v>
                </c:pt>
                <c:pt idx="9">
                  <c:v>631.51170000000002</c:v>
                </c:pt>
                <c:pt idx="10">
                  <c:v>633.40715999999998</c:v>
                </c:pt>
                <c:pt idx="11">
                  <c:v>478.20371</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Manizales!$F$7:$R$7</c:f>
              <c:numCache>
                <c:formatCode>0.0</c:formatCode>
                <c:ptCount val="13"/>
                <c:pt idx="0">
                  <c:v>483.20459</c:v>
                </c:pt>
                <c:pt idx="1">
                  <c:v>528.04597999999999</c:v>
                </c:pt>
                <c:pt idx="2">
                  <c:v>528.04597999999999</c:v>
                </c:pt>
                <c:pt idx="3">
                  <c:v>528.04597999999999</c:v>
                </c:pt>
                <c:pt idx="4">
                  <c:v>528.04597999999999</c:v>
                </c:pt>
                <c:pt idx="5">
                  <c:v>528.04597999999999</c:v>
                </c:pt>
                <c:pt idx="6">
                  <c:v>528.01085</c:v>
                </c:pt>
                <c:pt idx="7">
                  <c:v>528.04597999999999</c:v>
                </c:pt>
                <c:pt idx="8">
                  <c:v>528.04597999999999</c:v>
                </c:pt>
                <c:pt idx="9">
                  <c:v>528.04597999999999</c:v>
                </c:pt>
                <c:pt idx="10">
                  <c:v>528.04597999999999</c:v>
                </c:pt>
                <c:pt idx="11">
                  <c:v>528.04597999999999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78714088"/>
        <c:axId val="578714872"/>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Manizales!$F$8:$R$8</c:f>
              <c:numCache>
                <c:formatCode>0.0</c:formatCode>
                <c:ptCount val="13"/>
                <c:pt idx="0">
                  <c:v>2413.10293</c:v>
                </c:pt>
                <c:pt idx="1">
                  <c:v>2580.8338699999999</c:v>
                </c:pt>
                <c:pt idx="2">
                  <c:v>2850.14363</c:v>
                </c:pt>
                <c:pt idx="3">
                  <c:v>2449.2612300000001</c:v>
                </c:pt>
                <c:pt idx="4">
                  <c:v>2493.57485</c:v>
                </c:pt>
                <c:pt idx="5">
                  <c:v>2364.3534100000002</c:v>
                </c:pt>
                <c:pt idx="6">
                  <c:v>2412.5186399999998</c:v>
                </c:pt>
                <c:pt idx="7">
                  <c:v>2573.2712299999998</c:v>
                </c:pt>
                <c:pt idx="8">
                  <c:v>2516.6251900000002</c:v>
                </c:pt>
                <c:pt idx="9">
                  <c:v>2538.49676</c:v>
                </c:pt>
                <c:pt idx="10">
                  <c:v>2536.73</c:v>
                </c:pt>
                <c:pt idx="11">
                  <c:v>2563.20262</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78714088"/>
        <c:axId val="578714872"/>
      </c:lineChart>
      <c:dateAx>
        <c:axId val="57871408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872"/>
        <c:crosses val="autoZero"/>
        <c:auto val="1"/>
        <c:lblOffset val="100"/>
        <c:baseTimeUnit val="months"/>
      </c:dateAx>
      <c:valAx>
        <c:axId val="5787148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088"/>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'Ibagué '!$F$5:$R$5</c:f>
              <c:numCache>
                <c:formatCode>0.0</c:formatCode>
                <c:ptCount val="13"/>
                <c:pt idx="0">
                  <c:v>1041.1400000000001</c:v>
                </c:pt>
                <c:pt idx="1">
                  <c:v>964.66</c:v>
                </c:pt>
                <c:pt idx="2">
                  <c:v>964.66</c:v>
                </c:pt>
                <c:pt idx="3">
                  <c:v>970.84</c:v>
                </c:pt>
                <c:pt idx="4">
                  <c:v>992.64</c:v>
                </c:pt>
                <c:pt idx="5">
                  <c:v>1012.08</c:v>
                </c:pt>
                <c:pt idx="6">
                  <c:v>995.64</c:v>
                </c:pt>
                <c:pt idx="7">
                  <c:v>1053.2</c:v>
                </c:pt>
                <c:pt idx="8">
                  <c:v>1065.18</c:v>
                </c:pt>
                <c:pt idx="9">
                  <c:v>1067.29</c:v>
                </c:pt>
                <c:pt idx="10">
                  <c:v>1051.0899999999999</c:v>
                </c:pt>
                <c:pt idx="11">
                  <c:v>1126.31</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'Ibagué '!$F$6:$R$6</c:f>
              <c:numCache>
                <c:formatCode>0.0</c:formatCode>
                <c:ptCount val="13"/>
                <c:pt idx="0">
                  <c:v>1567.6</c:v>
                </c:pt>
                <c:pt idx="1">
                  <c:v>1738.01</c:v>
                </c:pt>
                <c:pt idx="2">
                  <c:v>1738.01</c:v>
                </c:pt>
                <c:pt idx="3">
                  <c:v>1630.52</c:v>
                </c:pt>
                <c:pt idx="4">
                  <c:v>1817.67</c:v>
                </c:pt>
                <c:pt idx="5">
                  <c:v>1617.27</c:v>
                </c:pt>
                <c:pt idx="6">
                  <c:v>1598.28</c:v>
                </c:pt>
                <c:pt idx="7">
                  <c:v>1715</c:v>
                </c:pt>
                <c:pt idx="8">
                  <c:v>1580.04</c:v>
                </c:pt>
                <c:pt idx="9">
                  <c:v>1636.96</c:v>
                </c:pt>
                <c:pt idx="10">
                  <c:v>1857.58</c:v>
                </c:pt>
                <c:pt idx="11">
                  <c:v>1686.99</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'Ibagué '!$F$7:$R$7</c:f>
              <c:numCache>
                <c:formatCode>0.0</c:formatCode>
                <c:ptCount val="13"/>
                <c:pt idx="0">
                  <c:v>1001.9</c:v>
                </c:pt>
                <c:pt idx="1">
                  <c:v>997.84</c:v>
                </c:pt>
                <c:pt idx="2">
                  <c:v>997.84</c:v>
                </c:pt>
                <c:pt idx="3">
                  <c:v>961.16</c:v>
                </c:pt>
                <c:pt idx="4">
                  <c:v>964.49</c:v>
                </c:pt>
                <c:pt idx="5">
                  <c:v>970.3</c:v>
                </c:pt>
                <c:pt idx="6">
                  <c:v>971.86</c:v>
                </c:pt>
                <c:pt idx="7">
                  <c:v>978</c:v>
                </c:pt>
                <c:pt idx="8">
                  <c:v>982.83</c:v>
                </c:pt>
                <c:pt idx="9">
                  <c:v>978.7</c:v>
                </c:pt>
                <c:pt idx="10">
                  <c:v>987.38</c:v>
                </c:pt>
                <c:pt idx="11">
                  <c:v>992.5</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578715264"/>
        <c:axId val="578704680"/>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'Ibagué '!$F$8:$R$8</c:f>
              <c:numCache>
                <c:formatCode>0.0</c:formatCode>
                <c:ptCount val="13"/>
                <c:pt idx="0">
                  <c:v>3624.28</c:v>
                </c:pt>
                <c:pt idx="1">
                  <c:v>3712.73</c:v>
                </c:pt>
                <c:pt idx="2">
                  <c:v>3712.73</c:v>
                </c:pt>
                <c:pt idx="3">
                  <c:v>3575.59</c:v>
                </c:pt>
                <c:pt idx="4">
                  <c:v>3795.47</c:v>
                </c:pt>
                <c:pt idx="5">
                  <c:v>3609.42</c:v>
                </c:pt>
                <c:pt idx="6">
                  <c:v>3577.77</c:v>
                </c:pt>
                <c:pt idx="7">
                  <c:v>3761.41</c:v>
                </c:pt>
                <c:pt idx="8">
                  <c:v>3644.29</c:v>
                </c:pt>
                <c:pt idx="9">
                  <c:v>3706.4</c:v>
                </c:pt>
                <c:pt idx="10">
                  <c:v>3926.63</c:v>
                </c:pt>
                <c:pt idx="11">
                  <c:v>3832.11</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578715264"/>
        <c:axId val="578704680"/>
      </c:lineChart>
      <c:dateAx>
        <c:axId val="5787152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4680"/>
        <c:crosses val="autoZero"/>
        <c:auto val="1"/>
        <c:lblOffset val="100"/>
        <c:baseTimeUnit val="months"/>
      </c:dateAx>
      <c:valAx>
        <c:axId val="578704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5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'Ibagué '!$F$13:$R$13</c:f>
              <c:numCache>
                <c:formatCode>0.0</c:formatCode>
                <c:ptCount val="13"/>
                <c:pt idx="0">
                  <c:v>1701.04</c:v>
                </c:pt>
                <c:pt idx="1">
                  <c:v>1708.76</c:v>
                </c:pt>
                <c:pt idx="2">
                  <c:v>1831.32</c:v>
                </c:pt>
                <c:pt idx="3">
                  <c:v>1851.24</c:v>
                </c:pt>
                <c:pt idx="4">
                  <c:v>1864.16</c:v>
                </c:pt>
                <c:pt idx="5">
                  <c:v>1875.32</c:v>
                </c:pt>
                <c:pt idx="6">
                  <c:v>1883.31</c:v>
                </c:pt>
                <c:pt idx="7">
                  <c:v>1889.37</c:v>
                </c:pt>
                <c:pt idx="8">
                  <c:v>1893.25</c:v>
                </c:pt>
                <c:pt idx="9">
                  <c:v>1893.26</c:v>
                </c:pt>
                <c:pt idx="10">
                  <c:v>1897.89</c:v>
                </c:pt>
                <c:pt idx="11">
                  <c:v>1895.37</c:v>
                </c:pt>
                <c:pt idx="12">
                  <c:v>1000</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'Ibagué '!$F$14:$R$14</c:f>
              <c:numCache>
                <c:formatCode>0.0</c:formatCode>
                <c:ptCount val="13"/>
                <c:pt idx="0">
                  <c:v>2135.4899999999998</c:v>
                </c:pt>
                <c:pt idx="1">
                  <c:v>2145.4899999999998</c:v>
                </c:pt>
                <c:pt idx="2">
                  <c:v>2300.4</c:v>
                </c:pt>
                <c:pt idx="3">
                  <c:v>2325.2199999999998</c:v>
                </c:pt>
                <c:pt idx="4">
                  <c:v>2341.58</c:v>
                </c:pt>
                <c:pt idx="5">
                  <c:v>2355.7600000000002</c:v>
                </c:pt>
                <c:pt idx="6">
                  <c:v>2365.58</c:v>
                </c:pt>
                <c:pt idx="7">
                  <c:v>2373.0300000000002</c:v>
                </c:pt>
                <c:pt idx="8">
                  <c:v>2377.9699999999998</c:v>
                </c:pt>
                <c:pt idx="9">
                  <c:v>2378.14</c:v>
                </c:pt>
                <c:pt idx="10">
                  <c:v>2383.69</c:v>
                </c:pt>
                <c:pt idx="11">
                  <c:v>2380.7800000000002</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'Ibagué '!$F$15:$R$15</c:f>
              <c:numCache>
                <c:formatCode>0.0</c:formatCode>
                <c:ptCount val="13"/>
                <c:pt idx="0">
                  <c:v>3624.28</c:v>
                </c:pt>
                <c:pt idx="1">
                  <c:v>3712.73</c:v>
                </c:pt>
                <c:pt idx="2">
                  <c:v>4149.96</c:v>
                </c:pt>
                <c:pt idx="3">
                  <c:v>3575.59</c:v>
                </c:pt>
                <c:pt idx="4">
                  <c:v>3795.47</c:v>
                </c:pt>
                <c:pt idx="5">
                  <c:v>3609.42</c:v>
                </c:pt>
                <c:pt idx="6">
                  <c:v>3577.77</c:v>
                </c:pt>
                <c:pt idx="7">
                  <c:v>3761.41</c:v>
                </c:pt>
                <c:pt idx="8">
                  <c:v>3644.29</c:v>
                </c:pt>
                <c:pt idx="9">
                  <c:v>3706.4</c:v>
                </c:pt>
                <c:pt idx="10">
                  <c:v>3926.63</c:v>
                </c:pt>
                <c:pt idx="11">
                  <c:v>3832.11</c:v>
                </c:pt>
                <c:pt idx="12">
                  <c:v>0</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'Ibagué '!$F$16:$R$16</c:f>
              <c:numCache>
                <c:formatCode>0.0</c:formatCode>
                <c:ptCount val="13"/>
                <c:pt idx="0">
                  <c:v>4349.1360000000004</c:v>
                </c:pt>
                <c:pt idx="1">
                  <c:v>4455.2759999999998</c:v>
                </c:pt>
                <c:pt idx="2">
                  <c:v>4979.9520000000002</c:v>
                </c:pt>
                <c:pt idx="3">
                  <c:v>4290.7079999999996</c:v>
                </c:pt>
                <c:pt idx="4">
                  <c:v>4554.5639999999994</c:v>
                </c:pt>
                <c:pt idx="5">
                  <c:v>4331.3040000000001</c:v>
                </c:pt>
                <c:pt idx="6">
                  <c:v>4293.3239999999996</c:v>
                </c:pt>
                <c:pt idx="7">
                  <c:v>4513.692</c:v>
                </c:pt>
                <c:pt idx="8">
                  <c:v>4373.1480000000001</c:v>
                </c:pt>
                <c:pt idx="9">
                  <c:v>4447.68</c:v>
                </c:pt>
                <c:pt idx="10">
                  <c:v>4711.9560000000001</c:v>
                </c:pt>
                <c:pt idx="11">
                  <c:v>4598.5320000000002</c:v>
                </c:pt>
                <c:pt idx="12">
                  <c:v>0</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578710168"/>
        <c:axId val="578703896"/>
      </c:barChart>
      <c:dateAx>
        <c:axId val="57871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3896"/>
        <c:crosses val="autoZero"/>
        <c:auto val="1"/>
        <c:lblOffset val="100"/>
        <c:baseTimeUnit val="months"/>
      </c:dateAx>
      <c:valAx>
        <c:axId val="578703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Medellín!$F$5:$R$5</c:f>
              <c:numCache>
                <c:formatCode>0.0</c:formatCode>
                <c:ptCount val="13"/>
                <c:pt idx="0">
                  <c:v>884.98</c:v>
                </c:pt>
                <c:pt idx="1">
                  <c:v>957.58</c:v>
                </c:pt>
                <c:pt idx="2">
                  <c:v>992.68</c:v>
                </c:pt>
                <c:pt idx="3">
                  <c:v>971.93</c:v>
                </c:pt>
                <c:pt idx="4">
                  <c:v>983.9</c:v>
                </c:pt>
                <c:pt idx="5">
                  <c:v>969.79</c:v>
                </c:pt>
                <c:pt idx="6">
                  <c:v>969.79</c:v>
                </c:pt>
                <c:pt idx="7">
                  <c:v>1022.8</c:v>
                </c:pt>
                <c:pt idx="8">
                  <c:v>1022.8</c:v>
                </c:pt>
                <c:pt idx="9">
                  <c:v>969.87</c:v>
                </c:pt>
                <c:pt idx="10">
                  <c:v>966.91</c:v>
                </c:pt>
                <c:pt idx="11">
                  <c:v>966.91</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Medellín!$F$6:$R$6</c:f>
              <c:numCache>
                <c:formatCode>0.0</c:formatCode>
                <c:ptCount val="13"/>
                <c:pt idx="0">
                  <c:v>667.31</c:v>
                </c:pt>
                <c:pt idx="1">
                  <c:v>750.85</c:v>
                </c:pt>
                <c:pt idx="2">
                  <c:v>773.94</c:v>
                </c:pt>
                <c:pt idx="3">
                  <c:v>762.99</c:v>
                </c:pt>
                <c:pt idx="4">
                  <c:v>797.09</c:v>
                </c:pt>
                <c:pt idx="5">
                  <c:v>757.62</c:v>
                </c:pt>
                <c:pt idx="6">
                  <c:v>757.62</c:v>
                </c:pt>
                <c:pt idx="7">
                  <c:v>747.69</c:v>
                </c:pt>
                <c:pt idx="8">
                  <c:v>747.69</c:v>
                </c:pt>
                <c:pt idx="9">
                  <c:v>687.76</c:v>
                </c:pt>
                <c:pt idx="10">
                  <c:v>696.15</c:v>
                </c:pt>
                <c:pt idx="11">
                  <c:v>696.15</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Medellín!$F$7:$R$7</c:f>
              <c:numCache>
                <c:formatCode>0.0</c:formatCode>
                <c:ptCount val="13"/>
                <c:pt idx="0">
                  <c:v>675.79</c:v>
                </c:pt>
                <c:pt idx="1">
                  <c:v>672.19</c:v>
                </c:pt>
                <c:pt idx="2">
                  <c:v>656.36</c:v>
                </c:pt>
                <c:pt idx="3">
                  <c:v>683.66</c:v>
                </c:pt>
                <c:pt idx="4">
                  <c:v>684.89</c:v>
                </c:pt>
                <c:pt idx="5">
                  <c:v>680.96</c:v>
                </c:pt>
                <c:pt idx="6">
                  <c:v>680.96</c:v>
                </c:pt>
                <c:pt idx="7">
                  <c:v>692.04</c:v>
                </c:pt>
                <c:pt idx="8">
                  <c:v>692.04</c:v>
                </c:pt>
                <c:pt idx="9">
                  <c:v>698.17</c:v>
                </c:pt>
                <c:pt idx="10">
                  <c:v>680.07</c:v>
                </c:pt>
                <c:pt idx="11">
                  <c:v>680.07</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578703504"/>
        <c:axId val="57871448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Medellín!$F$8:$R$8</c:f>
              <c:numCache>
                <c:formatCode>0.0</c:formatCode>
                <c:ptCount val="13"/>
                <c:pt idx="0">
                  <c:v>2281.06</c:v>
                </c:pt>
                <c:pt idx="1">
                  <c:v>2438.92</c:v>
                </c:pt>
                <c:pt idx="2">
                  <c:v>2483.27</c:v>
                </c:pt>
                <c:pt idx="3">
                  <c:v>2477.79</c:v>
                </c:pt>
                <c:pt idx="4">
                  <c:v>2526.66</c:v>
                </c:pt>
                <c:pt idx="5">
                  <c:v>2467.3200000000002</c:v>
                </c:pt>
                <c:pt idx="6">
                  <c:v>2467.3200000000002</c:v>
                </c:pt>
                <c:pt idx="7">
                  <c:v>2522.9499999999998</c:v>
                </c:pt>
                <c:pt idx="8">
                  <c:v>2522.9499999999998</c:v>
                </c:pt>
                <c:pt idx="9">
                  <c:v>2412.37</c:v>
                </c:pt>
                <c:pt idx="10">
                  <c:v>2399.88</c:v>
                </c:pt>
                <c:pt idx="11">
                  <c:v>2399.88</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578703504"/>
        <c:axId val="578714480"/>
      </c:lineChart>
      <c:dateAx>
        <c:axId val="5787035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480"/>
        <c:crosses val="autoZero"/>
        <c:auto val="1"/>
        <c:lblOffset val="100"/>
        <c:baseTimeUnit val="months"/>
      </c:dateAx>
      <c:valAx>
        <c:axId val="578714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Medellín!$F$13:$R$13</c:f>
              <c:numCache>
                <c:formatCode>0.0</c:formatCode>
                <c:ptCount val="13"/>
                <c:pt idx="0">
                  <c:v>1270.6099999999999</c:v>
                </c:pt>
                <c:pt idx="1">
                  <c:v>1276.56</c:v>
                </c:pt>
                <c:pt idx="2">
                  <c:v>1288.3399999999999</c:v>
                </c:pt>
                <c:pt idx="3">
                  <c:v>1302.21</c:v>
                </c:pt>
                <c:pt idx="4">
                  <c:v>1311.29</c:v>
                </c:pt>
                <c:pt idx="5">
                  <c:v>1319.18</c:v>
                </c:pt>
                <c:pt idx="6">
                  <c:v>1324.63</c:v>
                </c:pt>
                <c:pt idx="7">
                  <c:v>1328.84</c:v>
                </c:pt>
                <c:pt idx="8">
                  <c:v>1328.84</c:v>
                </c:pt>
                <c:pt idx="9">
                  <c:v>1331.43</c:v>
                </c:pt>
                <c:pt idx="10">
                  <c:v>1331.5</c:v>
                </c:pt>
                <c:pt idx="11">
                  <c:v>1334.68</c:v>
                </c:pt>
                <c:pt idx="12">
                  <c:v>100</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Medellín!$F$14:$R$14</c:f>
              <c:numCache>
                <c:formatCode>0.0</c:formatCode>
                <c:ptCount val="13"/>
                <c:pt idx="0">
                  <c:v>1580.3</c:v>
                </c:pt>
                <c:pt idx="1">
                  <c:v>1587.59</c:v>
                </c:pt>
                <c:pt idx="2">
                  <c:v>1602.17</c:v>
                </c:pt>
                <c:pt idx="3">
                  <c:v>1619.48</c:v>
                </c:pt>
                <c:pt idx="4">
                  <c:v>1631.03</c:v>
                </c:pt>
                <c:pt idx="5">
                  <c:v>1640.64</c:v>
                </c:pt>
                <c:pt idx="6">
                  <c:v>1647.49</c:v>
                </c:pt>
                <c:pt idx="7">
                  <c:v>1652.72</c:v>
                </c:pt>
                <c:pt idx="8">
                  <c:v>1652.72</c:v>
                </c:pt>
                <c:pt idx="9">
                  <c:v>1655.95</c:v>
                </c:pt>
                <c:pt idx="10">
                  <c:v>1656.06</c:v>
                </c:pt>
                <c:pt idx="11">
                  <c:v>1660</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Medellín!$F$15:$R$15</c:f>
              <c:numCache>
                <c:formatCode>0.0</c:formatCode>
                <c:ptCount val="13"/>
                <c:pt idx="0">
                  <c:v>2281.06</c:v>
                </c:pt>
                <c:pt idx="1">
                  <c:v>2438.92</c:v>
                </c:pt>
                <c:pt idx="2">
                  <c:v>2483.27</c:v>
                </c:pt>
                <c:pt idx="3">
                  <c:v>2477.79</c:v>
                </c:pt>
                <c:pt idx="4">
                  <c:v>2526.66</c:v>
                </c:pt>
                <c:pt idx="5">
                  <c:v>2467.3200000000002</c:v>
                </c:pt>
                <c:pt idx="6">
                  <c:v>2467.3200000000002</c:v>
                </c:pt>
                <c:pt idx="7">
                  <c:v>2522.9499999999998</c:v>
                </c:pt>
                <c:pt idx="8">
                  <c:v>2522.9499999999998</c:v>
                </c:pt>
                <c:pt idx="9">
                  <c:v>2412.37</c:v>
                </c:pt>
                <c:pt idx="10">
                  <c:v>2399.88</c:v>
                </c:pt>
                <c:pt idx="11">
                  <c:v>2399.88</c:v>
                </c:pt>
                <c:pt idx="12">
                  <c:v>0</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Medellín!$F$16:$R$16</c:f>
              <c:numCache>
                <c:formatCode>0.0</c:formatCode>
                <c:ptCount val="13"/>
                <c:pt idx="0">
                  <c:v>2737.2719999999999</c:v>
                </c:pt>
                <c:pt idx="1">
                  <c:v>2926.7040000000002</c:v>
                </c:pt>
                <c:pt idx="2">
                  <c:v>2979.924</c:v>
                </c:pt>
                <c:pt idx="3">
                  <c:v>2973.348</c:v>
                </c:pt>
                <c:pt idx="4">
                  <c:v>3031.9919999999997</c:v>
                </c:pt>
                <c:pt idx="5">
                  <c:v>2960.7840000000001</c:v>
                </c:pt>
                <c:pt idx="6">
                  <c:v>2960.7840000000001</c:v>
                </c:pt>
                <c:pt idx="7">
                  <c:v>3027.5399999999995</c:v>
                </c:pt>
                <c:pt idx="8">
                  <c:v>3027.5399999999995</c:v>
                </c:pt>
                <c:pt idx="9">
                  <c:v>2894.8439999999996</c:v>
                </c:pt>
                <c:pt idx="10">
                  <c:v>2879.8560000000002</c:v>
                </c:pt>
                <c:pt idx="11">
                  <c:v>2879.8560000000002</c:v>
                </c:pt>
                <c:pt idx="12">
                  <c:v>0</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578706248"/>
        <c:axId val="578710560"/>
      </c:barChart>
      <c:dateAx>
        <c:axId val="578706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560"/>
        <c:crosses val="autoZero"/>
        <c:auto val="1"/>
        <c:lblOffset val="100"/>
        <c:baseTimeUnit val="months"/>
      </c:dateAx>
      <c:valAx>
        <c:axId val="578710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Monteria!$F$5:$R$5</c:f>
              <c:numCache>
                <c:formatCode>0.0</c:formatCode>
                <c:ptCount val="13"/>
                <c:pt idx="0">
                  <c:v>944.16</c:v>
                </c:pt>
                <c:pt idx="1">
                  <c:v>1097.97</c:v>
                </c:pt>
                <c:pt idx="2">
                  <c:v>1063.6099999999999</c:v>
                </c:pt>
                <c:pt idx="3">
                  <c:v>1100.75</c:v>
                </c:pt>
                <c:pt idx="4">
                  <c:v>1149.17</c:v>
                </c:pt>
                <c:pt idx="5">
                  <c:v>1169.81</c:v>
                </c:pt>
                <c:pt idx="6">
                  <c:v>1152.8900000000001</c:v>
                </c:pt>
                <c:pt idx="7">
                  <c:v>1245.21</c:v>
                </c:pt>
                <c:pt idx="8">
                  <c:v>1198.69</c:v>
                </c:pt>
                <c:pt idx="9">
                  <c:v>1243.5899999999999</c:v>
                </c:pt>
                <c:pt idx="10">
                  <c:v>1426.29</c:v>
                </c:pt>
                <c:pt idx="11">
                  <c:v>1510.19</c:v>
                </c:pt>
                <c:pt idx="12">
                  <c:v>1303.43</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Monteria!$F$6:$R$6</c:f>
              <c:numCache>
                <c:formatCode>0.0</c:formatCode>
                <c:ptCount val="13"/>
                <c:pt idx="0">
                  <c:v>237.1</c:v>
                </c:pt>
                <c:pt idx="1">
                  <c:v>224.12</c:v>
                </c:pt>
                <c:pt idx="2">
                  <c:v>230.85</c:v>
                </c:pt>
                <c:pt idx="3">
                  <c:v>229.35</c:v>
                </c:pt>
                <c:pt idx="4">
                  <c:v>241.94</c:v>
                </c:pt>
                <c:pt idx="5">
                  <c:v>242.77</c:v>
                </c:pt>
                <c:pt idx="6">
                  <c:v>244.35</c:v>
                </c:pt>
                <c:pt idx="7">
                  <c:v>249.31</c:v>
                </c:pt>
                <c:pt idx="8">
                  <c:v>239.93</c:v>
                </c:pt>
                <c:pt idx="9">
                  <c:v>236.51</c:v>
                </c:pt>
                <c:pt idx="10">
                  <c:v>232.91</c:v>
                </c:pt>
                <c:pt idx="11">
                  <c:v>237.37</c:v>
                </c:pt>
                <c:pt idx="12">
                  <c:v>238.76</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Monteria!$F$7:$R$7</c:f>
              <c:numCache>
                <c:formatCode>0.0</c:formatCode>
                <c:ptCount val="13"/>
                <c:pt idx="0">
                  <c:v>964.97</c:v>
                </c:pt>
                <c:pt idx="1">
                  <c:v>961.47</c:v>
                </c:pt>
                <c:pt idx="2">
                  <c:v>968.52</c:v>
                </c:pt>
                <c:pt idx="3">
                  <c:v>978.39</c:v>
                </c:pt>
                <c:pt idx="4">
                  <c:v>981.04</c:v>
                </c:pt>
                <c:pt idx="5">
                  <c:v>985.62</c:v>
                </c:pt>
                <c:pt idx="6">
                  <c:v>986.31</c:v>
                </c:pt>
                <c:pt idx="7">
                  <c:v>991.79</c:v>
                </c:pt>
                <c:pt idx="8">
                  <c:v>993.79</c:v>
                </c:pt>
                <c:pt idx="9">
                  <c:v>988.99</c:v>
                </c:pt>
                <c:pt idx="10">
                  <c:v>995.38</c:v>
                </c:pt>
                <c:pt idx="11">
                  <c:v>998.14</c:v>
                </c:pt>
                <c:pt idx="12">
                  <c:v>1007.28</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578710952"/>
        <c:axId val="57871134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Monteria!$F$8:$R$8</c:f>
              <c:numCache>
                <c:formatCode>0.0</c:formatCode>
                <c:ptCount val="13"/>
                <c:pt idx="0">
                  <c:v>2189.08</c:v>
                </c:pt>
                <c:pt idx="1">
                  <c:v>2321.9</c:v>
                </c:pt>
                <c:pt idx="2">
                  <c:v>2309.92</c:v>
                </c:pt>
                <c:pt idx="3">
                  <c:v>2356.7399999999998</c:v>
                </c:pt>
                <c:pt idx="4">
                  <c:v>2421.11</c:v>
                </c:pt>
                <c:pt idx="5">
                  <c:v>2446.4</c:v>
                </c:pt>
                <c:pt idx="6">
                  <c:v>2432.73</c:v>
                </c:pt>
                <c:pt idx="7">
                  <c:v>2538.92</c:v>
                </c:pt>
                <c:pt idx="8">
                  <c:v>2483.0500000000002</c:v>
                </c:pt>
                <c:pt idx="9">
                  <c:v>2508.13</c:v>
                </c:pt>
                <c:pt idx="10">
                  <c:v>2711.21</c:v>
                </c:pt>
                <c:pt idx="11">
                  <c:v>2803.47</c:v>
                </c:pt>
                <c:pt idx="12">
                  <c:v>2603.7399999999998</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578710952"/>
        <c:axId val="578711344"/>
      </c:lineChart>
      <c:dateAx>
        <c:axId val="5787109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1344"/>
        <c:crosses val="autoZero"/>
        <c:auto val="1"/>
        <c:lblOffset val="100"/>
        <c:baseTimeUnit val="months"/>
      </c:dateAx>
      <c:valAx>
        <c:axId val="57871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095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Monteria!$F$13:$R$13</c:f>
              <c:numCache>
                <c:formatCode>0.0</c:formatCode>
                <c:ptCount val="13"/>
                <c:pt idx="0">
                  <c:v>1103.6300000000001</c:v>
                </c:pt>
                <c:pt idx="1">
                  <c:v>1108.7</c:v>
                </c:pt>
                <c:pt idx="2">
                  <c:v>1118.8399999999999</c:v>
                </c:pt>
                <c:pt idx="3">
                  <c:v>1131</c:v>
                </c:pt>
                <c:pt idx="4">
                  <c:v>1138.97</c:v>
                </c:pt>
                <c:pt idx="5">
                  <c:v>1145.73</c:v>
                </c:pt>
                <c:pt idx="6">
                  <c:v>1150.56</c:v>
                </c:pt>
                <c:pt idx="7">
                  <c:v>1154.26</c:v>
                </c:pt>
                <c:pt idx="8">
                  <c:v>1156.5999999999999</c:v>
                </c:pt>
                <c:pt idx="9">
                  <c:v>1156.5999999999999</c:v>
                </c:pt>
                <c:pt idx="10">
                  <c:v>1205.2</c:v>
                </c:pt>
                <c:pt idx="11">
                  <c:v>1242.04</c:v>
                </c:pt>
                <c:pt idx="12">
                  <c:v>1245.4100000000001</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Monteria!$F$14:$R$14</c:f>
              <c:numCache>
                <c:formatCode>0.0</c:formatCode>
                <c:ptCount val="13"/>
                <c:pt idx="0">
                  <c:v>1384.85</c:v>
                </c:pt>
                <c:pt idx="1">
                  <c:v>1391.21</c:v>
                </c:pt>
                <c:pt idx="2">
                  <c:v>1403.94</c:v>
                </c:pt>
                <c:pt idx="3">
                  <c:v>1419.19</c:v>
                </c:pt>
                <c:pt idx="4">
                  <c:v>1429.19</c:v>
                </c:pt>
                <c:pt idx="5">
                  <c:v>1437.68</c:v>
                </c:pt>
                <c:pt idx="6">
                  <c:v>1443.74</c:v>
                </c:pt>
                <c:pt idx="7">
                  <c:v>1448.39</c:v>
                </c:pt>
                <c:pt idx="8">
                  <c:v>1451.31</c:v>
                </c:pt>
                <c:pt idx="9">
                  <c:v>1451.31</c:v>
                </c:pt>
                <c:pt idx="10">
                  <c:v>1508.32</c:v>
                </c:pt>
                <c:pt idx="11">
                  <c:v>1554.47</c:v>
                </c:pt>
                <c:pt idx="12">
                  <c:v>1558.68</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Monteria!$F$15:$R$15</c:f>
              <c:numCache>
                <c:formatCode>0.0</c:formatCode>
                <c:ptCount val="13"/>
                <c:pt idx="0">
                  <c:v>2189.08</c:v>
                </c:pt>
                <c:pt idx="1">
                  <c:v>2321.9</c:v>
                </c:pt>
                <c:pt idx="2">
                  <c:v>2309.92</c:v>
                </c:pt>
                <c:pt idx="3">
                  <c:v>2356.7399999999998</c:v>
                </c:pt>
                <c:pt idx="4">
                  <c:v>2421.11</c:v>
                </c:pt>
                <c:pt idx="5">
                  <c:v>2446.4</c:v>
                </c:pt>
                <c:pt idx="6">
                  <c:v>2432.73</c:v>
                </c:pt>
                <c:pt idx="7">
                  <c:v>2538.92</c:v>
                </c:pt>
                <c:pt idx="8">
                  <c:v>2483.0500000000002</c:v>
                </c:pt>
                <c:pt idx="9">
                  <c:v>2508.13</c:v>
                </c:pt>
                <c:pt idx="10">
                  <c:v>2711.21</c:v>
                </c:pt>
                <c:pt idx="11">
                  <c:v>2803.47</c:v>
                </c:pt>
                <c:pt idx="12">
                  <c:v>2603.7399999999998</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Monteria!$F$16:$R$16</c:f>
              <c:numCache>
                <c:formatCode>0.0</c:formatCode>
                <c:ptCount val="13"/>
                <c:pt idx="0">
                  <c:v>2626.8959999999997</c:v>
                </c:pt>
                <c:pt idx="1">
                  <c:v>2786.28</c:v>
                </c:pt>
                <c:pt idx="2">
                  <c:v>2771.904</c:v>
                </c:pt>
                <c:pt idx="3">
                  <c:v>2828.0879999999997</c:v>
                </c:pt>
                <c:pt idx="4">
                  <c:v>2905.3319999999999</c:v>
                </c:pt>
                <c:pt idx="5">
                  <c:v>2935.68</c:v>
                </c:pt>
                <c:pt idx="6">
                  <c:v>2919.2759999999998</c:v>
                </c:pt>
                <c:pt idx="7">
                  <c:v>3046.7040000000002</c:v>
                </c:pt>
                <c:pt idx="8">
                  <c:v>2979.6600000000003</c:v>
                </c:pt>
                <c:pt idx="9">
                  <c:v>3009.7559999999999</c:v>
                </c:pt>
                <c:pt idx="10">
                  <c:v>3253.4519999999998</c:v>
                </c:pt>
                <c:pt idx="11">
                  <c:v>3364.1639999999998</c:v>
                </c:pt>
                <c:pt idx="12">
                  <c:v>3124.4879999999998</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578712912"/>
        <c:axId val="559620984"/>
      </c:barChart>
      <c:dateAx>
        <c:axId val="578712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0984"/>
        <c:crosses val="autoZero"/>
        <c:auto val="1"/>
        <c:lblOffset val="100"/>
        <c:baseTimeUnit val="months"/>
      </c:dateAx>
      <c:valAx>
        <c:axId val="559620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29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Mocoa!$F$5:$R$5</c:f>
              <c:numCache>
                <c:formatCode>0.0</c:formatCode>
                <c:ptCount val="13"/>
                <c:pt idx="0">
                  <c:v>1016.49</c:v>
                </c:pt>
                <c:pt idx="1">
                  <c:v>889.86</c:v>
                </c:pt>
                <c:pt idx="2">
                  <c:v>1559.75</c:v>
                </c:pt>
                <c:pt idx="3">
                  <c:v>874.14</c:v>
                </c:pt>
                <c:pt idx="4">
                  <c:v>882.19</c:v>
                </c:pt>
                <c:pt idx="5">
                  <c:v>859.7</c:v>
                </c:pt>
                <c:pt idx="6">
                  <c:v>880.53</c:v>
                </c:pt>
                <c:pt idx="7">
                  <c:v>935.47</c:v>
                </c:pt>
                <c:pt idx="8">
                  <c:v>900.57</c:v>
                </c:pt>
                <c:pt idx="9">
                  <c:v>909.55</c:v>
                </c:pt>
                <c:pt idx="10">
                  <c:v>929.07</c:v>
                </c:pt>
                <c:pt idx="11">
                  <c:v>978.36</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Mocoa!$F$6:$R$6</c:f>
              <c:numCache>
                <c:formatCode>0.0</c:formatCode>
                <c:ptCount val="13"/>
                <c:pt idx="0">
                  <c:v>3793.69</c:v>
                </c:pt>
                <c:pt idx="1">
                  <c:v>3906.34</c:v>
                </c:pt>
                <c:pt idx="2">
                  <c:v>3997.5</c:v>
                </c:pt>
                <c:pt idx="3">
                  <c:v>3939.52</c:v>
                </c:pt>
                <c:pt idx="4">
                  <c:v>4062.35</c:v>
                </c:pt>
                <c:pt idx="5">
                  <c:v>4214.71</c:v>
                </c:pt>
                <c:pt idx="6">
                  <c:v>4225.1400000000003</c:v>
                </c:pt>
                <c:pt idx="7">
                  <c:v>4361.79</c:v>
                </c:pt>
                <c:pt idx="8">
                  <c:v>4195.97</c:v>
                </c:pt>
                <c:pt idx="9">
                  <c:v>4177.01</c:v>
                </c:pt>
                <c:pt idx="10">
                  <c:v>4384.68</c:v>
                </c:pt>
                <c:pt idx="11">
                  <c:v>4291.49</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Mocoa!$F$7:$R$7</c:f>
              <c:numCache>
                <c:formatCode>0.0</c:formatCode>
                <c:ptCount val="13"/>
                <c:pt idx="0">
                  <c:v>993.53</c:v>
                </c:pt>
                <c:pt idx="1">
                  <c:v>983.35</c:v>
                </c:pt>
                <c:pt idx="2">
                  <c:v>988.27</c:v>
                </c:pt>
                <c:pt idx="3">
                  <c:v>996.84</c:v>
                </c:pt>
                <c:pt idx="4">
                  <c:v>995.5</c:v>
                </c:pt>
                <c:pt idx="5">
                  <c:v>998.2</c:v>
                </c:pt>
                <c:pt idx="6">
                  <c:v>995.41</c:v>
                </c:pt>
                <c:pt idx="7">
                  <c:v>1001.52</c:v>
                </c:pt>
                <c:pt idx="8">
                  <c:v>1002.47</c:v>
                </c:pt>
                <c:pt idx="9">
                  <c:v>993.2</c:v>
                </c:pt>
                <c:pt idx="10">
                  <c:v>1001.35</c:v>
                </c:pt>
                <c:pt idx="11">
                  <c:v>1005.92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59610008"/>
        <c:axId val="55962176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Mocoa!$F$8:$R$8</c:f>
              <c:numCache>
                <c:formatCode>0.0</c:formatCode>
                <c:ptCount val="13"/>
                <c:pt idx="0">
                  <c:v>6032.48</c:v>
                </c:pt>
                <c:pt idx="1">
                  <c:v>6004.16</c:v>
                </c:pt>
                <c:pt idx="2">
                  <c:v>6773.09</c:v>
                </c:pt>
                <c:pt idx="3">
                  <c:v>6041.33</c:v>
                </c:pt>
                <c:pt idx="4">
                  <c:v>6152.74</c:v>
                </c:pt>
                <c:pt idx="5">
                  <c:v>6308.83</c:v>
                </c:pt>
                <c:pt idx="6">
                  <c:v>6332.37</c:v>
                </c:pt>
                <c:pt idx="7">
                  <c:v>6518.93</c:v>
                </c:pt>
                <c:pt idx="8">
                  <c:v>6326.54</c:v>
                </c:pt>
                <c:pt idx="9">
                  <c:v>6300.72</c:v>
                </c:pt>
                <c:pt idx="10">
                  <c:v>6534.65</c:v>
                </c:pt>
                <c:pt idx="11">
                  <c:v>6512.4</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59610008"/>
        <c:axId val="559621768"/>
      </c:lineChart>
      <c:dateAx>
        <c:axId val="55961000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1768"/>
        <c:crosses val="autoZero"/>
        <c:auto val="1"/>
        <c:lblOffset val="100"/>
        <c:baseTimeUnit val="months"/>
      </c:dateAx>
      <c:valAx>
        <c:axId val="559621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00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Mocoa!$F$13:$R$13</c:f>
              <c:numCache>
                <c:formatCode>0.0</c:formatCode>
                <c:ptCount val="13"/>
                <c:pt idx="0">
                  <c:v>2611.58</c:v>
                </c:pt>
                <c:pt idx="1">
                  <c:v>2623.58</c:v>
                </c:pt>
                <c:pt idx="2">
                  <c:v>2892.68</c:v>
                </c:pt>
                <c:pt idx="3">
                  <c:v>2924.11</c:v>
                </c:pt>
                <c:pt idx="4">
                  <c:v>2944.72</c:v>
                </c:pt>
                <c:pt idx="5">
                  <c:v>2962.2</c:v>
                </c:pt>
                <c:pt idx="6">
                  <c:v>2974.69</c:v>
                </c:pt>
                <c:pt idx="7">
                  <c:v>2984.26</c:v>
                </c:pt>
                <c:pt idx="8">
                  <c:v>2990.3</c:v>
                </c:pt>
                <c:pt idx="9">
                  <c:v>2990.3</c:v>
                </c:pt>
                <c:pt idx="10">
                  <c:v>2997.58</c:v>
                </c:pt>
                <c:pt idx="11">
                  <c:v>2993.63</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Mocoa!$F$14:$R$14</c:f>
              <c:numCache>
                <c:formatCode>0.0</c:formatCode>
                <c:ptCount val="13"/>
                <c:pt idx="0">
                  <c:v>3306.24</c:v>
                </c:pt>
                <c:pt idx="1">
                  <c:v>3321.44</c:v>
                </c:pt>
                <c:pt idx="2">
                  <c:v>3657.47</c:v>
                </c:pt>
                <c:pt idx="3">
                  <c:v>3697.21</c:v>
                </c:pt>
                <c:pt idx="4">
                  <c:v>3723.26</c:v>
                </c:pt>
                <c:pt idx="5">
                  <c:v>3745.37</c:v>
                </c:pt>
                <c:pt idx="6">
                  <c:v>3761.16</c:v>
                </c:pt>
                <c:pt idx="7">
                  <c:v>3773.27</c:v>
                </c:pt>
                <c:pt idx="8">
                  <c:v>3780.9</c:v>
                </c:pt>
                <c:pt idx="9">
                  <c:v>3780.9</c:v>
                </c:pt>
                <c:pt idx="10">
                  <c:v>3790.11</c:v>
                </c:pt>
                <c:pt idx="11">
                  <c:v>3785.11</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Mocoa!$F$15:$R$15</c:f>
              <c:numCache>
                <c:formatCode>0.0</c:formatCode>
                <c:ptCount val="13"/>
                <c:pt idx="0">
                  <c:v>6032.48</c:v>
                </c:pt>
                <c:pt idx="1">
                  <c:v>6004.16</c:v>
                </c:pt>
                <c:pt idx="2">
                  <c:v>6773.09</c:v>
                </c:pt>
                <c:pt idx="3">
                  <c:v>6041.33</c:v>
                </c:pt>
                <c:pt idx="4">
                  <c:v>6152.74</c:v>
                </c:pt>
                <c:pt idx="5">
                  <c:v>6308.83</c:v>
                </c:pt>
                <c:pt idx="6">
                  <c:v>6332.37</c:v>
                </c:pt>
                <c:pt idx="7">
                  <c:v>6518.93</c:v>
                </c:pt>
                <c:pt idx="8">
                  <c:v>6326.54</c:v>
                </c:pt>
                <c:pt idx="9">
                  <c:v>6300.72</c:v>
                </c:pt>
                <c:pt idx="10">
                  <c:v>6534.65</c:v>
                </c:pt>
                <c:pt idx="11">
                  <c:v>6512.4</c:v>
                </c:pt>
                <c:pt idx="12">
                  <c:v>0</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Mocoa!$F$16:$R$16</c:f>
              <c:numCache>
                <c:formatCode>0.0</c:formatCode>
                <c:ptCount val="13"/>
                <c:pt idx="0">
                  <c:v>7238.9759999999997</c:v>
                </c:pt>
                <c:pt idx="1">
                  <c:v>7204.9919999999993</c:v>
                </c:pt>
                <c:pt idx="2">
                  <c:v>8127.7079999999996</c:v>
                </c:pt>
                <c:pt idx="3">
                  <c:v>7249.5959999999995</c:v>
                </c:pt>
                <c:pt idx="4">
                  <c:v>7383.2879999999996</c:v>
                </c:pt>
                <c:pt idx="5">
                  <c:v>7570.5959999999995</c:v>
                </c:pt>
                <c:pt idx="6">
                  <c:v>7598.8439999999991</c:v>
                </c:pt>
                <c:pt idx="7">
                  <c:v>7822.7160000000003</c:v>
                </c:pt>
                <c:pt idx="8">
                  <c:v>7591.848</c:v>
                </c:pt>
                <c:pt idx="9">
                  <c:v>7560.8639999999996</c:v>
                </c:pt>
                <c:pt idx="10">
                  <c:v>7841.579999999999</c:v>
                </c:pt>
                <c:pt idx="11">
                  <c:v>7814.8799999999992</c:v>
                </c:pt>
                <c:pt idx="12">
                  <c:v>0</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59616672"/>
        <c:axId val="559622160"/>
      </c:barChart>
      <c:dateAx>
        <c:axId val="559616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2160"/>
        <c:crosses val="autoZero"/>
        <c:auto val="1"/>
        <c:lblOffset val="100"/>
        <c:baseTimeUnit val="months"/>
      </c:dateAx>
      <c:valAx>
        <c:axId val="55962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6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Neiva!$F$5:$R$5</c:f>
              <c:numCache>
                <c:formatCode>0.0</c:formatCode>
                <c:ptCount val="13"/>
                <c:pt idx="0">
                  <c:v>1041.1400000000001</c:v>
                </c:pt>
                <c:pt idx="1">
                  <c:v>964.66</c:v>
                </c:pt>
                <c:pt idx="2">
                  <c:v>1446.48</c:v>
                </c:pt>
                <c:pt idx="3">
                  <c:v>970.84</c:v>
                </c:pt>
                <c:pt idx="4">
                  <c:v>992.64</c:v>
                </c:pt>
                <c:pt idx="5">
                  <c:v>1012.08</c:v>
                </c:pt>
                <c:pt idx="6">
                  <c:v>995.64</c:v>
                </c:pt>
                <c:pt idx="7">
                  <c:v>1053.2</c:v>
                </c:pt>
                <c:pt idx="8">
                  <c:v>1065.18</c:v>
                </c:pt>
                <c:pt idx="9">
                  <c:v>1067.29</c:v>
                </c:pt>
                <c:pt idx="10">
                  <c:v>1051.0899999999999</c:v>
                </c:pt>
                <c:pt idx="11">
                  <c:v>1126.31</c:v>
                </c:pt>
                <c:pt idx="12">
                  <c:v>1116.5999999999999</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Neiva!$F$6:$R$6</c:f>
              <c:numCache>
                <c:formatCode>0.0</c:formatCode>
                <c:ptCount val="13"/>
                <c:pt idx="0">
                  <c:v>1567.6</c:v>
                </c:pt>
                <c:pt idx="1">
                  <c:v>1738.01</c:v>
                </c:pt>
                <c:pt idx="2">
                  <c:v>1736.48</c:v>
                </c:pt>
                <c:pt idx="3">
                  <c:v>1630.52</c:v>
                </c:pt>
                <c:pt idx="4">
                  <c:v>1817.67</c:v>
                </c:pt>
                <c:pt idx="5">
                  <c:v>1617.27</c:v>
                </c:pt>
                <c:pt idx="6">
                  <c:v>1598.28</c:v>
                </c:pt>
                <c:pt idx="7">
                  <c:v>1715</c:v>
                </c:pt>
                <c:pt idx="8">
                  <c:v>1580.04</c:v>
                </c:pt>
                <c:pt idx="9">
                  <c:v>1636.96</c:v>
                </c:pt>
                <c:pt idx="10">
                  <c:v>1857.58</c:v>
                </c:pt>
                <c:pt idx="11">
                  <c:v>1686.99</c:v>
                </c:pt>
                <c:pt idx="12">
                  <c:v>1696.87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Neiva!$F$7:$R$7</c:f>
              <c:numCache>
                <c:formatCode>0.0</c:formatCode>
                <c:ptCount val="13"/>
                <c:pt idx="0">
                  <c:v>1001.9</c:v>
                </c:pt>
                <c:pt idx="1">
                  <c:v>997.84</c:v>
                </c:pt>
                <c:pt idx="2">
                  <c:v>950.05</c:v>
                </c:pt>
                <c:pt idx="3">
                  <c:v>961.16</c:v>
                </c:pt>
                <c:pt idx="4">
                  <c:v>964.49</c:v>
                </c:pt>
                <c:pt idx="5">
                  <c:v>970.3</c:v>
                </c:pt>
                <c:pt idx="6">
                  <c:v>971.86</c:v>
                </c:pt>
                <c:pt idx="7">
                  <c:v>978</c:v>
                </c:pt>
                <c:pt idx="8">
                  <c:v>982.83</c:v>
                </c:pt>
                <c:pt idx="9">
                  <c:v>978.7</c:v>
                </c:pt>
                <c:pt idx="10">
                  <c:v>987.38</c:v>
                </c:pt>
                <c:pt idx="11">
                  <c:v>992.5</c:v>
                </c:pt>
                <c:pt idx="12">
                  <c:v>1004.46</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559611576"/>
        <c:axId val="5596131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Neiva!$F$8:$R$8</c:f>
              <c:numCache>
                <c:formatCode>0.0</c:formatCode>
                <c:ptCount val="13"/>
                <c:pt idx="0">
                  <c:v>3624.28</c:v>
                </c:pt>
                <c:pt idx="1">
                  <c:v>3712.73</c:v>
                </c:pt>
                <c:pt idx="2">
                  <c:v>4149.96</c:v>
                </c:pt>
                <c:pt idx="3">
                  <c:v>3575.59</c:v>
                </c:pt>
                <c:pt idx="4">
                  <c:v>3795.47</c:v>
                </c:pt>
                <c:pt idx="5">
                  <c:v>3609.42</c:v>
                </c:pt>
                <c:pt idx="6">
                  <c:v>3577.77</c:v>
                </c:pt>
                <c:pt idx="7">
                  <c:v>3761.41</c:v>
                </c:pt>
                <c:pt idx="8">
                  <c:v>3644.29</c:v>
                </c:pt>
                <c:pt idx="9">
                  <c:v>3706.4</c:v>
                </c:pt>
                <c:pt idx="10">
                  <c:v>3926.63</c:v>
                </c:pt>
                <c:pt idx="11">
                  <c:v>3832.11</c:v>
                </c:pt>
                <c:pt idx="12">
                  <c:v>3849.62</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559611576"/>
        <c:axId val="559613144"/>
      </c:lineChart>
      <c:dateAx>
        <c:axId val="5596115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144"/>
        <c:crosses val="autoZero"/>
        <c:auto val="1"/>
        <c:lblOffset val="100"/>
        <c:baseTimeUnit val="months"/>
      </c:dateAx>
      <c:valAx>
        <c:axId val="559613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Macro'!$B$49:$B$66</c:f>
              <c:numCache>
                <c:formatCode>mmm\-yy</c:formatCode>
                <c:ptCount val="18"/>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numCache>
            </c:numRef>
          </c:cat>
          <c:val>
            <c:numRef>
              <c:f>'Variables Macro'!$C$49:$C$66</c:f>
              <c:numCache>
                <c:formatCode>0</c:formatCode>
                <c:ptCount val="18"/>
                <c:pt idx="0">
                  <c:v>134.44999999999999</c:v>
                </c:pt>
                <c:pt idx="1">
                  <c:v>135.38999999999999</c:v>
                </c:pt>
                <c:pt idx="2">
                  <c:v>136.11000000000001</c:v>
                </c:pt>
                <c:pt idx="3">
                  <c:v>136.44999999999999</c:v>
                </c:pt>
                <c:pt idx="4">
                  <c:v>137.09</c:v>
                </c:pt>
                <c:pt idx="5">
                  <c:v>137.72</c:v>
                </c:pt>
                <c:pt idx="6">
                  <c:v>138.97999999999999</c:v>
                </c:pt>
                <c:pt idx="7">
                  <c:v>140.49</c:v>
                </c:pt>
                <c:pt idx="8">
                  <c:v>141.47999999999999</c:v>
                </c:pt>
                <c:pt idx="9">
                  <c:v>142.32</c:v>
                </c:pt>
                <c:pt idx="10">
                  <c:v>142.91999999999999</c:v>
                </c:pt>
                <c:pt idx="11">
                  <c:v>143.38</c:v>
                </c:pt>
                <c:pt idx="12">
                  <c:v>143.66999999999999</c:v>
                </c:pt>
                <c:pt idx="13">
                  <c:v>143.66999999999999</c:v>
                </c:pt>
                <c:pt idx="14">
                  <c:v>144.02000000000001</c:v>
                </c:pt>
                <c:pt idx="15">
                  <c:v>143.83000000000001</c:v>
                </c:pt>
                <c:pt idx="16">
                  <c:v>144.22</c:v>
                </c:pt>
                <c:pt idx="17">
                  <c:v>144.88</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578726240"/>
        <c:axId val="578717616"/>
      </c:barChart>
      <c:dateAx>
        <c:axId val="578726240"/>
        <c:scaling>
          <c:orientation val="minMax"/>
          <c:max val="45597"/>
          <c:min val="4510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616"/>
        <c:crosses val="autoZero"/>
        <c:auto val="1"/>
        <c:lblOffset val="100"/>
        <c:baseTimeUnit val="months"/>
      </c:dateAx>
      <c:valAx>
        <c:axId val="57871761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240"/>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Neiva!$F$13:$R$13</c:f>
              <c:numCache>
                <c:formatCode>0.0</c:formatCode>
                <c:ptCount val="13"/>
                <c:pt idx="0">
                  <c:v>1645.74</c:v>
                </c:pt>
                <c:pt idx="1">
                  <c:v>1653.34</c:v>
                </c:pt>
                <c:pt idx="2">
                  <c:v>1776.31</c:v>
                </c:pt>
                <c:pt idx="3">
                  <c:v>1795.46</c:v>
                </c:pt>
                <c:pt idx="4">
                  <c:v>1808.39</c:v>
                </c:pt>
                <c:pt idx="5">
                  <c:v>1818.97</c:v>
                </c:pt>
                <c:pt idx="6">
                  <c:v>1826.6</c:v>
                </c:pt>
                <c:pt idx="7">
                  <c:v>1832.35</c:v>
                </c:pt>
                <c:pt idx="8">
                  <c:v>1836.31</c:v>
                </c:pt>
                <c:pt idx="9">
                  <c:v>1836.26</c:v>
                </c:pt>
                <c:pt idx="10">
                  <c:v>1840.61</c:v>
                </c:pt>
                <c:pt idx="11">
                  <c:v>1838.22</c:v>
                </c:pt>
                <c:pt idx="12">
                  <c:v>1843.44</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Neiva!$F$14:$R$14</c:f>
              <c:numCache>
                <c:formatCode>0.0</c:formatCode>
                <c:ptCount val="13"/>
                <c:pt idx="0">
                  <c:v>2067.85</c:v>
                </c:pt>
                <c:pt idx="1">
                  <c:v>2077.37</c:v>
                </c:pt>
                <c:pt idx="2">
                  <c:v>2233.64</c:v>
                </c:pt>
                <c:pt idx="3">
                  <c:v>2257.96</c:v>
                </c:pt>
                <c:pt idx="4">
                  <c:v>2273.8200000000002</c:v>
                </c:pt>
                <c:pt idx="5">
                  <c:v>2287.15</c:v>
                </c:pt>
                <c:pt idx="6">
                  <c:v>2297.1</c:v>
                </c:pt>
                <c:pt idx="7">
                  <c:v>2304.48</c:v>
                </c:pt>
                <c:pt idx="8">
                  <c:v>2308.88</c:v>
                </c:pt>
                <c:pt idx="9">
                  <c:v>2309.19</c:v>
                </c:pt>
                <c:pt idx="10">
                  <c:v>2314.83</c:v>
                </c:pt>
                <c:pt idx="11">
                  <c:v>2311.44</c:v>
                </c:pt>
                <c:pt idx="12">
                  <c:v>2317.9699999999998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Neiva!$F$15:$R$15</c:f>
              <c:numCache>
                <c:formatCode>0.0</c:formatCode>
                <c:ptCount val="13"/>
                <c:pt idx="0">
                  <c:v>3624.28</c:v>
                </c:pt>
                <c:pt idx="1">
                  <c:v>3712.73</c:v>
                </c:pt>
                <c:pt idx="2">
                  <c:v>4149.96</c:v>
                </c:pt>
                <c:pt idx="3">
                  <c:v>3575.59</c:v>
                </c:pt>
                <c:pt idx="4">
                  <c:v>3795.47</c:v>
                </c:pt>
                <c:pt idx="5">
                  <c:v>3609.42</c:v>
                </c:pt>
                <c:pt idx="6">
                  <c:v>3577.77</c:v>
                </c:pt>
                <c:pt idx="7">
                  <c:v>3761.41</c:v>
                </c:pt>
                <c:pt idx="8">
                  <c:v>3644.29</c:v>
                </c:pt>
                <c:pt idx="9">
                  <c:v>3706.4</c:v>
                </c:pt>
                <c:pt idx="10">
                  <c:v>3926.63</c:v>
                </c:pt>
                <c:pt idx="11">
                  <c:v>3832.11</c:v>
                </c:pt>
                <c:pt idx="12">
                  <c:v>3849.62</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Neiva!$F$16:$R$16</c:f>
              <c:numCache>
                <c:formatCode>0.0</c:formatCode>
                <c:ptCount val="13"/>
                <c:pt idx="0">
                  <c:v>4349.1360000000004</c:v>
                </c:pt>
                <c:pt idx="1">
                  <c:v>4455.2759999999998</c:v>
                </c:pt>
                <c:pt idx="2">
                  <c:v>4979.9520000000002</c:v>
                </c:pt>
                <c:pt idx="3">
                  <c:v>4290.7079999999996</c:v>
                </c:pt>
                <c:pt idx="4">
                  <c:v>4554.5639999999994</c:v>
                </c:pt>
                <c:pt idx="5">
                  <c:v>4331.3040000000001</c:v>
                </c:pt>
                <c:pt idx="6">
                  <c:v>4293.3239999999996</c:v>
                </c:pt>
                <c:pt idx="7">
                  <c:v>4513.692</c:v>
                </c:pt>
                <c:pt idx="8">
                  <c:v>4373.1480000000001</c:v>
                </c:pt>
                <c:pt idx="9">
                  <c:v>4447.68</c:v>
                </c:pt>
                <c:pt idx="10">
                  <c:v>4711.9560000000001</c:v>
                </c:pt>
                <c:pt idx="11">
                  <c:v>4598.5320000000002</c:v>
                </c:pt>
                <c:pt idx="12">
                  <c:v>4619.5439999999999</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559615104"/>
        <c:axId val="559617064"/>
      </c:barChart>
      <c:dateAx>
        <c:axId val="559615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7064"/>
        <c:crosses val="autoZero"/>
        <c:auto val="1"/>
        <c:lblOffset val="100"/>
        <c:baseTimeUnit val="months"/>
      </c:dateAx>
      <c:valAx>
        <c:axId val="559617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Popayán!$F$5:$R$5</c:f>
              <c:numCache>
                <c:formatCode>0.0</c:formatCode>
                <c:ptCount val="13"/>
                <c:pt idx="0">
                  <c:v>1041.1400000000001</c:v>
                </c:pt>
                <c:pt idx="1">
                  <c:v>964.66</c:v>
                </c:pt>
                <c:pt idx="2">
                  <c:v>1446.48</c:v>
                </c:pt>
                <c:pt idx="3">
                  <c:v>970.84</c:v>
                </c:pt>
                <c:pt idx="4">
                  <c:v>992.64</c:v>
                </c:pt>
                <c:pt idx="5">
                  <c:v>1012.08</c:v>
                </c:pt>
                <c:pt idx="6">
                  <c:v>995.64</c:v>
                </c:pt>
                <c:pt idx="7">
                  <c:v>1053.2</c:v>
                </c:pt>
                <c:pt idx="8">
                  <c:v>1065.18</c:v>
                </c:pt>
                <c:pt idx="9">
                  <c:v>1067.29</c:v>
                </c:pt>
                <c:pt idx="10">
                  <c:v>1051.0899999999999</c:v>
                </c:pt>
                <c:pt idx="11">
                  <c:v>1126.31</c:v>
                </c:pt>
                <c:pt idx="12">
                  <c:v>1116.5999999999999</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Popayán!$F$6:$R$6</c:f>
              <c:numCache>
                <c:formatCode>0.0</c:formatCode>
                <c:ptCount val="13"/>
                <c:pt idx="0">
                  <c:v>1567.6</c:v>
                </c:pt>
                <c:pt idx="1">
                  <c:v>1738.01</c:v>
                </c:pt>
                <c:pt idx="2">
                  <c:v>1736.48</c:v>
                </c:pt>
                <c:pt idx="3">
                  <c:v>1630.52</c:v>
                </c:pt>
                <c:pt idx="4">
                  <c:v>1817.67</c:v>
                </c:pt>
                <c:pt idx="5">
                  <c:v>1617.27</c:v>
                </c:pt>
                <c:pt idx="6">
                  <c:v>1598.28</c:v>
                </c:pt>
                <c:pt idx="7">
                  <c:v>1715</c:v>
                </c:pt>
                <c:pt idx="8">
                  <c:v>1580.04</c:v>
                </c:pt>
                <c:pt idx="9">
                  <c:v>1636.96</c:v>
                </c:pt>
                <c:pt idx="10">
                  <c:v>1857.58</c:v>
                </c:pt>
                <c:pt idx="11">
                  <c:v>1686.99</c:v>
                </c:pt>
                <c:pt idx="12">
                  <c:v>1696.87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Popayán!$F$7:$R$7</c:f>
              <c:numCache>
                <c:formatCode>0.0</c:formatCode>
                <c:ptCount val="13"/>
                <c:pt idx="0">
                  <c:v>1001.9</c:v>
                </c:pt>
                <c:pt idx="1">
                  <c:v>997.84</c:v>
                </c:pt>
                <c:pt idx="2">
                  <c:v>950.05</c:v>
                </c:pt>
                <c:pt idx="3">
                  <c:v>961.16</c:v>
                </c:pt>
                <c:pt idx="4">
                  <c:v>964.49</c:v>
                </c:pt>
                <c:pt idx="5">
                  <c:v>970.3</c:v>
                </c:pt>
                <c:pt idx="6">
                  <c:v>971.86</c:v>
                </c:pt>
                <c:pt idx="7">
                  <c:v>978</c:v>
                </c:pt>
                <c:pt idx="8">
                  <c:v>982.83</c:v>
                </c:pt>
                <c:pt idx="9">
                  <c:v>978.7</c:v>
                </c:pt>
                <c:pt idx="10">
                  <c:v>987.38</c:v>
                </c:pt>
                <c:pt idx="11">
                  <c:v>992.5</c:v>
                </c:pt>
                <c:pt idx="12">
                  <c:v>1004.46</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559611968"/>
        <c:axId val="559615888"/>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Popayán!$F$8:$R$8</c:f>
              <c:numCache>
                <c:formatCode>0.0</c:formatCode>
                <c:ptCount val="13"/>
                <c:pt idx="0">
                  <c:v>3624.28</c:v>
                </c:pt>
                <c:pt idx="1">
                  <c:v>3712.73</c:v>
                </c:pt>
                <c:pt idx="2">
                  <c:v>4149.96</c:v>
                </c:pt>
                <c:pt idx="3">
                  <c:v>3575.59</c:v>
                </c:pt>
                <c:pt idx="4">
                  <c:v>3795.47</c:v>
                </c:pt>
                <c:pt idx="5">
                  <c:v>3609.42</c:v>
                </c:pt>
                <c:pt idx="6">
                  <c:v>3577.77</c:v>
                </c:pt>
                <c:pt idx="7">
                  <c:v>3761.41</c:v>
                </c:pt>
                <c:pt idx="8">
                  <c:v>3644.29</c:v>
                </c:pt>
                <c:pt idx="9">
                  <c:v>3706.4</c:v>
                </c:pt>
                <c:pt idx="10">
                  <c:v>3926.63</c:v>
                </c:pt>
                <c:pt idx="11">
                  <c:v>3832.11</c:v>
                </c:pt>
                <c:pt idx="12">
                  <c:v>3849.62</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559611968"/>
        <c:axId val="559615888"/>
      </c:lineChart>
      <c:dateAx>
        <c:axId val="559611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5888"/>
        <c:crosses val="autoZero"/>
        <c:auto val="1"/>
        <c:lblOffset val="100"/>
        <c:baseTimeUnit val="months"/>
      </c:dateAx>
      <c:valAx>
        <c:axId val="559615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9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Popayán!$F$13:$R$13</c:f>
              <c:numCache>
                <c:formatCode>0.0</c:formatCode>
                <c:ptCount val="13"/>
                <c:pt idx="0">
                  <c:v>1598.38</c:v>
                </c:pt>
                <c:pt idx="1">
                  <c:v>1605.97</c:v>
                </c:pt>
                <c:pt idx="2">
                  <c:v>1728.92</c:v>
                </c:pt>
                <c:pt idx="3">
                  <c:v>1747.83</c:v>
                </c:pt>
                <c:pt idx="4">
                  <c:v>1760.05</c:v>
                </c:pt>
                <c:pt idx="5">
                  <c:v>1770.64</c:v>
                </c:pt>
                <c:pt idx="6">
                  <c:v>1777.78</c:v>
                </c:pt>
                <c:pt idx="7">
                  <c:v>1783.62</c:v>
                </c:pt>
                <c:pt idx="8">
                  <c:v>1787.35</c:v>
                </c:pt>
                <c:pt idx="9">
                  <c:v>1787.12</c:v>
                </c:pt>
                <c:pt idx="10">
                  <c:v>1791.65</c:v>
                </c:pt>
                <c:pt idx="11">
                  <c:v>1789.34</c:v>
                </c:pt>
                <c:pt idx="12">
                  <c:v>1794.2</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Popayán!$F$14:$R$14</c:f>
              <c:numCache>
                <c:formatCode>0.0</c:formatCode>
                <c:ptCount val="13"/>
                <c:pt idx="0">
                  <c:v>1995.68</c:v>
                </c:pt>
                <c:pt idx="1">
                  <c:v>2004.9</c:v>
                </c:pt>
                <c:pt idx="2">
                  <c:v>2159.5500000000002</c:v>
                </c:pt>
                <c:pt idx="3">
                  <c:v>2183.0700000000002</c:v>
                </c:pt>
                <c:pt idx="4">
                  <c:v>2198.54</c:v>
                </c:pt>
                <c:pt idx="5">
                  <c:v>2211.4299999999998</c:v>
                </c:pt>
                <c:pt idx="6">
                  <c:v>2220.8000000000002</c:v>
                </c:pt>
                <c:pt idx="7">
                  <c:v>2227.94</c:v>
                </c:pt>
                <c:pt idx="8">
                  <c:v>2232.5700000000002</c:v>
                </c:pt>
                <c:pt idx="9">
                  <c:v>2232.2399999999998</c:v>
                </c:pt>
                <c:pt idx="10">
                  <c:v>2238.0500000000002</c:v>
                </c:pt>
                <c:pt idx="11">
                  <c:v>2234.7199999999998</c:v>
                </c:pt>
                <c:pt idx="12">
                  <c:v>2240.8200000000002</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Popayán!$F$15:$R$15</c:f>
              <c:numCache>
                <c:formatCode>0.0</c:formatCode>
                <c:ptCount val="13"/>
                <c:pt idx="0">
                  <c:v>3624.28</c:v>
                </c:pt>
                <c:pt idx="1">
                  <c:v>3712.73</c:v>
                </c:pt>
                <c:pt idx="2">
                  <c:v>4149.96</c:v>
                </c:pt>
                <c:pt idx="3">
                  <c:v>3575.59</c:v>
                </c:pt>
                <c:pt idx="4">
                  <c:v>3795.47</c:v>
                </c:pt>
                <c:pt idx="5">
                  <c:v>3609.42</c:v>
                </c:pt>
                <c:pt idx="6">
                  <c:v>3577.77</c:v>
                </c:pt>
                <c:pt idx="7">
                  <c:v>3761.41</c:v>
                </c:pt>
                <c:pt idx="8">
                  <c:v>3644.29</c:v>
                </c:pt>
                <c:pt idx="9">
                  <c:v>3706.4</c:v>
                </c:pt>
                <c:pt idx="10">
                  <c:v>3926.63</c:v>
                </c:pt>
                <c:pt idx="11">
                  <c:v>3832.11</c:v>
                </c:pt>
                <c:pt idx="12">
                  <c:v>3849.62</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Popayán!$F$16:$R$16</c:f>
              <c:numCache>
                <c:formatCode>0.0</c:formatCode>
                <c:ptCount val="13"/>
                <c:pt idx="0">
                  <c:v>4349.1360000000004</c:v>
                </c:pt>
                <c:pt idx="1">
                  <c:v>4455.2759999999998</c:v>
                </c:pt>
                <c:pt idx="2">
                  <c:v>4979.9520000000002</c:v>
                </c:pt>
                <c:pt idx="3">
                  <c:v>4290.7079999999996</c:v>
                </c:pt>
                <c:pt idx="4">
                  <c:v>4554.5639999999994</c:v>
                </c:pt>
                <c:pt idx="5">
                  <c:v>4331.3040000000001</c:v>
                </c:pt>
                <c:pt idx="6">
                  <c:v>4293.3239999999996</c:v>
                </c:pt>
                <c:pt idx="7">
                  <c:v>4513.692</c:v>
                </c:pt>
                <c:pt idx="8">
                  <c:v>4373.1480000000001</c:v>
                </c:pt>
                <c:pt idx="9">
                  <c:v>4447.68</c:v>
                </c:pt>
                <c:pt idx="10">
                  <c:v>4711.9560000000001</c:v>
                </c:pt>
                <c:pt idx="11">
                  <c:v>4598.5320000000002</c:v>
                </c:pt>
                <c:pt idx="12">
                  <c:v>4619.5439999999999</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559610400"/>
        <c:axId val="559614712"/>
      </c:barChart>
      <c:dateAx>
        <c:axId val="559610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4712"/>
        <c:crosses val="autoZero"/>
        <c:auto val="1"/>
        <c:lblOffset val="100"/>
        <c:baseTimeUnit val="months"/>
      </c:dateAx>
      <c:valAx>
        <c:axId val="5596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04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Pasto!$F$5:$R$5</c:f>
              <c:numCache>
                <c:formatCode>0.0</c:formatCode>
                <c:ptCount val="13"/>
                <c:pt idx="0">
                  <c:v>1041.1400000000001</c:v>
                </c:pt>
                <c:pt idx="1">
                  <c:v>964.66</c:v>
                </c:pt>
                <c:pt idx="2">
                  <c:v>1446.48</c:v>
                </c:pt>
                <c:pt idx="3">
                  <c:v>970.84</c:v>
                </c:pt>
                <c:pt idx="4">
                  <c:v>992.64</c:v>
                </c:pt>
                <c:pt idx="5">
                  <c:v>1012.08</c:v>
                </c:pt>
                <c:pt idx="6">
                  <c:v>995.64</c:v>
                </c:pt>
                <c:pt idx="7">
                  <c:v>1053.2</c:v>
                </c:pt>
                <c:pt idx="8">
                  <c:v>1065.18</c:v>
                </c:pt>
                <c:pt idx="9">
                  <c:v>1067.29</c:v>
                </c:pt>
                <c:pt idx="10">
                  <c:v>1051.0899999999999</c:v>
                </c:pt>
                <c:pt idx="11">
                  <c:v>1126.31</c:v>
                </c:pt>
                <c:pt idx="12">
                  <c:v>1116.5999999999999</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Pasto!$F$6:$R$6</c:f>
              <c:numCache>
                <c:formatCode>0.0</c:formatCode>
                <c:ptCount val="13"/>
                <c:pt idx="0">
                  <c:v>1567.6</c:v>
                </c:pt>
                <c:pt idx="1">
                  <c:v>1738.01</c:v>
                </c:pt>
                <c:pt idx="2">
                  <c:v>1736.48</c:v>
                </c:pt>
                <c:pt idx="3">
                  <c:v>1630.52</c:v>
                </c:pt>
                <c:pt idx="4">
                  <c:v>1817.67</c:v>
                </c:pt>
                <c:pt idx="5">
                  <c:v>1617.27</c:v>
                </c:pt>
                <c:pt idx="6">
                  <c:v>1598.28</c:v>
                </c:pt>
                <c:pt idx="7">
                  <c:v>1715</c:v>
                </c:pt>
                <c:pt idx="8">
                  <c:v>1580.04</c:v>
                </c:pt>
                <c:pt idx="9">
                  <c:v>1636.96</c:v>
                </c:pt>
                <c:pt idx="10">
                  <c:v>1857.58</c:v>
                </c:pt>
                <c:pt idx="11">
                  <c:v>1686.99</c:v>
                </c:pt>
                <c:pt idx="12">
                  <c:v>1696.87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Pasto!$F$7:$R$7</c:f>
              <c:numCache>
                <c:formatCode>0.0</c:formatCode>
                <c:ptCount val="13"/>
                <c:pt idx="0">
                  <c:v>1001.9</c:v>
                </c:pt>
                <c:pt idx="1">
                  <c:v>997.84</c:v>
                </c:pt>
                <c:pt idx="2">
                  <c:v>950.05</c:v>
                </c:pt>
                <c:pt idx="3">
                  <c:v>961.16</c:v>
                </c:pt>
                <c:pt idx="4">
                  <c:v>964.49</c:v>
                </c:pt>
                <c:pt idx="5">
                  <c:v>970.3</c:v>
                </c:pt>
                <c:pt idx="6">
                  <c:v>971.86</c:v>
                </c:pt>
                <c:pt idx="7">
                  <c:v>978</c:v>
                </c:pt>
                <c:pt idx="8">
                  <c:v>982.83</c:v>
                </c:pt>
                <c:pt idx="9">
                  <c:v>978.7</c:v>
                </c:pt>
                <c:pt idx="10">
                  <c:v>987.38</c:v>
                </c:pt>
                <c:pt idx="11">
                  <c:v>992.5</c:v>
                </c:pt>
                <c:pt idx="12">
                  <c:v>1004.46</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559619024"/>
        <c:axId val="559612752"/>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Pasto!$F$8:$R$8</c:f>
              <c:numCache>
                <c:formatCode>0.0</c:formatCode>
                <c:ptCount val="13"/>
                <c:pt idx="0">
                  <c:v>3624.28</c:v>
                </c:pt>
                <c:pt idx="1">
                  <c:v>3712.73</c:v>
                </c:pt>
                <c:pt idx="2">
                  <c:v>4149.96</c:v>
                </c:pt>
                <c:pt idx="3">
                  <c:v>3575.59</c:v>
                </c:pt>
                <c:pt idx="4">
                  <c:v>3795.47</c:v>
                </c:pt>
                <c:pt idx="5">
                  <c:v>3609.42</c:v>
                </c:pt>
                <c:pt idx="6">
                  <c:v>3577.77</c:v>
                </c:pt>
                <c:pt idx="7">
                  <c:v>3761.41</c:v>
                </c:pt>
                <c:pt idx="8">
                  <c:v>3644.29</c:v>
                </c:pt>
                <c:pt idx="9">
                  <c:v>3706.4</c:v>
                </c:pt>
                <c:pt idx="10">
                  <c:v>3926.63</c:v>
                </c:pt>
                <c:pt idx="11">
                  <c:v>3832.11</c:v>
                </c:pt>
                <c:pt idx="12">
                  <c:v>3849.62</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559619024"/>
        <c:axId val="559612752"/>
      </c:lineChart>
      <c:dateAx>
        <c:axId val="559619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2752"/>
        <c:crosses val="autoZero"/>
        <c:auto val="1"/>
        <c:lblOffset val="100"/>
        <c:baseTimeUnit val="months"/>
      </c:dateAx>
      <c:valAx>
        <c:axId val="559612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9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Pasto!$F$13:$R$13</c:f>
              <c:numCache>
                <c:formatCode>0.0</c:formatCode>
                <c:ptCount val="13"/>
                <c:pt idx="0">
                  <c:v>1683.94</c:v>
                </c:pt>
                <c:pt idx="1">
                  <c:v>1691.51</c:v>
                </c:pt>
                <c:pt idx="2">
                  <c:v>1808.18</c:v>
                </c:pt>
                <c:pt idx="3">
                  <c:v>1827.92</c:v>
                </c:pt>
                <c:pt idx="4">
                  <c:v>1840.79</c:v>
                </c:pt>
                <c:pt idx="5">
                  <c:v>1851.75</c:v>
                </c:pt>
                <c:pt idx="6">
                  <c:v>1859.3</c:v>
                </c:pt>
                <c:pt idx="7">
                  <c:v>1865.34</c:v>
                </c:pt>
                <c:pt idx="8">
                  <c:v>1869.29</c:v>
                </c:pt>
                <c:pt idx="9">
                  <c:v>1869.34</c:v>
                </c:pt>
                <c:pt idx="10">
                  <c:v>1873.58</c:v>
                </c:pt>
                <c:pt idx="11">
                  <c:v>1871.42</c:v>
                </c:pt>
                <c:pt idx="12">
                  <c:v>1876.4</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Pasto!$F$14:$R$14</c:f>
              <c:numCache>
                <c:formatCode>0.0</c:formatCode>
                <c:ptCount val="13"/>
                <c:pt idx="0">
                  <c:v>2103.7199999999998</c:v>
                </c:pt>
                <c:pt idx="1">
                  <c:v>2113.11</c:v>
                </c:pt>
                <c:pt idx="2">
                  <c:v>2256.92</c:v>
                </c:pt>
                <c:pt idx="3">
                  <c:v>2281.4699999999998</c:v>
                </c:pt>
                <c:pt idx="4">
                  <c:v>2297.6999999999998</c:v>
                </c:pt>
                <c:pt idx="5">
                  <c:v>2311.2600000000002</c:v>
                </c:pt>
                <c:pt idx="6">
                  <c:v>2320.84</c:v>
                </c:pt>
                <c:pt idx="7">
                  <c:v>2328.19</c:v>
                </c:pt>
                <c:pt idx="8">
                  <c:v>2333.2600000000002</c:v>
                </c:pt>
                <c:pt idx="9">
                  <c:v>2333.2600000000002</c:v>
                </c:pt>
                <c:pt idx="10">
                  <c:v>2338.89</c:v>
                </c:pt>
                <c:pt idx="11">
                  <c:v>2335.4699999999998</c:v>
                </c:pt>
                <c:pt idx="12">
                  <c:v>2341.87</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Pasto!$F$15:$R$15</c:f>
              <c:numCache>
                <c:formatCode>0.0</c:formatCode>
                <c:ptCount val="13"/>
                <c:pt idx="0">
                  <c:v>3624.28</c:v>
                </c:pt>
                <c:pt idx="1">
                  <c:v>3712.73</c:v>
                </c:pt>
                <c:pt idx="2">
                  <c:v>4149.96</c:v>
                </c:pt>
                <c:pt idx="3">
                  <c:v>3575.59</c:v>
                </c:pt>
                <c:pt idx="4">
                  <c:v>3795.47</c:v>
                </c:pt>
                <c:pt idx="5">
                  <c:v>3609.42</c:v>
                </c:pt>
                <c:pt idx="6">
                  <c:v>3577.77</c:v>
                </c:pt>
                <c:pt idx="7">
                  <c:v>3761.41</c:v>
                </c:pt>
                <c:pt idx="8">
                  <c:v>3644.29</c:v>
                </c:pt>
                <c:pt idx="9">
                  <c:v>3706.4</c:v>
                </c:pt>
                <c:pt idx="10">
                  <c:v>3926.63</c:v>
                </c:pt>
                <c:pt idx="11">
                  <c:v>3832.11</c:v>
                </c:pt>
                <c:pt idx="12">
                  <c:v>3849.62</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Pasto!$F$16:$R$16</c:f>
              <c:numCache>
                <c:formatCode>0.0</c:formatCode>
                <c:ptCount val="13"/>
                <c:pt idx="0">
                  <c:v>4349.1360000000004</c:v>
                </c:pt>
                <c:pt idx="1">
                  <c:v>4455.2759999999998</c:v>
                </c:pt>
                <c:pt idx="2">
                  <c:v>4979.9520000000002</c:v>
                </c:pt>
                <c:pt idx="3">
                  <c:v>4290.7079999999996</c:v>
                </c:pt>
                <c:pt idx="4">
                  <c:v>4554.5639999999994</c:v>
                </c:pt>
                <c:pt idx="5">
                  <c:v>4331.3040000000001</c:v>
                </c:pt>
                <c:pt idx="6">
                  <c:v>4293.3239999999996</c:v>
                </c:pt>
                <c:pt idx="7">
                  <c:v>4513.692</c:v>
                </c:pt>
                <c:pt idx="8">
                  <c:v>4373.1480000000001</c:v>
                </c:pt>
                <c:pt idx="9">
                  <c:v>4447.68</c:v>
                </c:pt>
                <c:pt idx="10">
                  <c:v>4711.9560000000001</c:v>
                </c:pt>
                <c:pt idx="11">
                  <c:v>4598.5320000000002</c:v>
                </c:pt>
                <c:pt idx="12">
                  <c:v>4619.5439999999999</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559619416"/>
        <c:axId val="559611184"/>
      </c:barChart>
      <c:dateAx>
        <c:axId val="5596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1184"/>
        <c:crosses val="autoZero"/>
        <c:auto val="1"/>
        <c:lblOffset val="100"/>
        <c:baseTimeUnit val="months"/>
      </c:dateAx>
      <c:valAx>
        <c:axId val="5596111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94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Florencia!$F$5:$R$5</c:f>
              <c:numCache>
                <c:formatCode>0.0</c:formatCode>
                <c:ptCount val="13"/>
                <c:pt idx="0">
                  <c:v>1041.1400000000001</c:v>
                </c:pt>
                <c:pt idx="1">
                  <c:v>964.66</c:v>
                </c:pt>
                <c:pt idx="2">
                  <c:v>1446.48</c:v>
                </c:pt>
                <c:pt idx="3">
                  <c:v>970.84</c:v>
                </c:pt>
                <c:pt idx="4">
                  <c:v>992.64</c:v>
                </c:pt>
                <c:pt idx="5">
                  <c:v>1012.08</c:v>
                </c:pt>
                <c:pt idx="6">
                  <c:v>995.64</c:v>
                </c:pt>
                <c:pt idx="7">
                  <c:v>1053.2</c:v>
                </c:pt>
                <c:pt idx="8">
                  <c:v>1065.18</c:v>
                </c:pt>
                <c:pt idx="9">
                  <c:v>1067.29</c:v>
                </c:pt>
                <c:pt idx="10">
                  <c:v>1051.0899999999999</c:v>
                </c:pt>
                <c:pt idx="11">
                  <c:v>1126.31</c:v>
                </c:pt>
                <c:pt idx="12">
                  <c:v>1116.5999999999999</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Florencia!$F$6:$R$6</c:f>
              <c:numCache>
                <c:formatCode>0.0</c:formatCode>
                <c:ptCount val="13"/>
                <c:pt idx="0">
                  <c:v>1567.6</c:v>
                </c:pt>
                <c:pt idx="1">
                  <c:v>1738.01</c:v>
                </c:pt>
                <c:pt idx="2">
                  <c:v>1736.48</c:v>
                </c:pt>
                <c:pt idx="3">
                  <c:v>1630.52</c:v>
                </c:pt>
                <c:pt idx="4">
                  <c:v>1817.67</c:v>
                </c:pt>
                <c:pt idx="5">
                  <c:v>1617.27</c:v>
                </c:pt>
                <c:pt idx="6">
                  <c:v>1598.28</c:v>
                </c:pt>
                <c:pt idx="7">
                  <c:v>1715</c:v>
                </c:pt>
                <c:pt idx="8">
                  <c:v>1580.04</c:v>
                </c:pt>
                <c:pt idx="9">
                  <c:v>1636.96</c:v>
                </c:pt>
                <c:pt idx="10">
                  <c:v>1857.58</c:v>
                </c:pt>
                <c:pt idx="11">
                  <c:v>1686.99</c:v>
                </c:pt>
                <c:pt idx="12">
                  <c:v>1696.87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Florencia!$F$7:$R$7</c:f>
              <c:numCache>
                <c:formatCode>0.0</c:formatCode>
                <c:ptCount val="13"/>
                <c:pt idx="0">
                  <c:v>1001.9</c:v>
                </c:pt>
                <c:pt idx="1">
                  <c:v>997.84</c:v>
                </c:pt>
                <c:pt idx="2">
                  <c:v>950.05</c:v>
                </c:pt>
                <c:pt idx="3">
                  <c:v>961.16</c:v>
                </c:pt>
                <c:pt idx="4">
                  <c:v>964.49</c:v>
                </c:pt>
                <c:pt idx="5">
                  <c:v>970.3</c:v>
                </c:pt>
                <c:pt idx="6">
                  <c:v>971.86</c:v>
                </c:pt>
                <c:pt idx="7">
                  <c:v>978</c:v>
                </c:pt>
                <c:pt idx="8">
                  <c:v>982.83</c:v>
                </c:pt>
                <c:pt idx="9">
                  <c:v>978.7</c:v>
                </c:pt>
                <c:pt idx="10">
                  <c:v>987.38</c:v>
                </c:pt>
                <c:pt idx="11">
                  <c:v>992.5</c:v>
                </c:pt>
                <c:pt idx="12">
                  <c:v>1004.46</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559620592"/>
        <c:axId val="559613928"/>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Florencia!$F$8:$R$8</c:f>
              <c:numCache>
                <c:formatCode>0.0</c:formatCode>
                <c:ptCount val="13"/>
                <c:pt idx="0">
                  <c:v>3624.28</c:v>
                </c:pt>
                <c:pt idx="1">
                  <c:v>3712.73</c:v>
                </c:pt>
                <c:pt idx="2">
                  <c:v>4149.96</c:v>
                </c:pt>
                <c:pt idx="3">
                  <c:v>3575.59</c:v>
                </c:pt>
                <c:pt idx="4">
                  <c:v>3795.47</c:v>
                </c:pt>
                <c:pt idx="5">
                  <c:v>3609.42</c:v>
                </c:pt>
                <c:pt idx="6">
                  <c:v>3577.77</c:v>
                </c:pt>
                <c:pt idx="7">
                  <c:v>3761.41</c:v>
                </c:pt>
                <c:pt idx="8">
                  <c:v>3644.29</c:v>
                </c:pt>
                <c:pt idx="9">
                  <c:v>3706.4</c:v>
                </c:pt>
                <c:pt idx="10">
                  <c:v>3926.63</c:v>
                </c:pt>
                <c:pt idx="11">
                  <c:v>3832.11</c:v>
                </c:pt>
                <c:pt idx="12">
                  <c:v>3849.62</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559620592"/>
        <c:axId val="559613928"/>
      </c:lineChart>
      <c:dateAx>
        <c:axId val="5596205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928"/>
        <c:crosses val="autoZero"/>
        <c:auto val="1"/>
        <c:lblOffset val="100"/>
        <c:baseTimeUnit val="months"/>
      </c:dateAx>
      <c:valAx>
        <c:axId val="559613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0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Florencia!$F$13:$R$13</c:f>
              <c:numCache>
                <c:formatCode>0.0</c:formatCode>
                <c:ptCount val="13"/>
                <c:pt idx="0">
                  <c:v>1654.75</c:v>
                </c:pt>
                <c:pt idx="1">
                  <c:v>1662.37</c:v>
                </c:pt>
                <c:pt idx="2">
                  <c:v>1787.28</c:v>
                </c:pt>
                <c:pt idx="3">
                  <c:v>1806.57</c:v>
                </c:pt>
                <c:pt idx="4">
                  <c:v>1819.34</c:v>
                </c:pt>
                <c:pt idx="5">
                  <c:v>1830.28</c:v>
                </c:pt>
                <c:pt idx="6">
                  <c:v>1837.84</c:v>
                </c:pt>
                <c:pt idx="7">
                  <c:v>1843.82</c:v>
                </c:pt>
                <c:pt idx="8">
                  <c:v>1847.4</c:v>
                </c:pt>
                <c:pt idx="9">
                  <c:v>1847.49</c:v>
                </c:pt>
                <c:pt idx="10">
                  <c:v>1851.99</c:v>
                </c:pt>
                <c:pt idx="11">
                  <c:v>1849.56</c:v>
                </c:pt>
                <c:pt idx="12">
                  <c:v>1854.54</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Florencia!$F$14:$R$14</c:f>
              <c:numCache>
                <c:formatCode>0.0</c:formatCode>
                <c:ptCount val="13"/>
                <c:pt idx="0">
                  <c:v>2079.33</c:v>
                </c:pt>
                <c:pt idx="1">
                  <c:v>2089.02</c:v>
                </c:pt>
                <c:pt idx="2">
                  <c:v>2249.96</c:v>
                </c:pt>
                <c:pt idx="3">
                  <c:v>2274.5300000000002</c:v>
                </c:pt>
                <c:pt idx="4">
                  <c:v>2290.4699999999998</c:v>
                </c:pt>
                <c:pt idx="5">
                  <c:v>2304.0700000000002</c:v>
                </c:pt>
                <c:pt idx="6">
                  <c:v>2313.7800000000002</c:v>
                </c:pt>
                <c:pt idx="7">
                  <c:v>2321.0100000000002</c:v>
                </c:pt>
                <c:pt idx="8">
                  <c:v>2325.8000000000002</c:v>
                </c:pt>
                <c:pt idx="9">
                  <c:v>2326.04</c:v>
                </c:pt>
                <c:pt idx="10">
                  <c:v>2331.4499999999998</c:v>
                </c:pt>
                <c:pt idx="11">
                  <c:v>2328.4699999999998</c:v>
                </c:pt>
                <c:pt idx="12">
                  <c:v>2334.7199999999998</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Florencia!$F$15:$R$15</c:f>
              <c:numCache>
                <c:formatCode>0.0</c:formatCode>
                <c:ptCount val="13"/>
                <c:pt idx="0">
                  <c:v>3624.28</c:v>
                </c:pt>
                <c:pt idx="1">
                  <c:v>3712.73</c:v>
                </c:pt>
                <c:pt idx="2">
                  <c:v>4149.96</c:v>
                </c:pt>
                <c:pt idx="3">
                  <c:v>3575.59</c:v>
                </c:pt>
                <c:pt idx="4">
                  <c:v>3795.47</c:v>
                </c:pt>
                <c:pt idx="5">
                  <c:v>3609.42</c:v>
                </c:pt>
                <c:pt idx="6">
                  <c:v>3577.77</c:v>
                </c:pt>
                <c:pt idx="7">
                  <c:v>3761.41</c:v>
                </c:pt>
                <c:pt idx="8">
                  <c:v>3644.29</c:v>
                </c:pt>
                <c:pt idx="9">
                  <c:v>3706.4</c:v>
                </c:pt>
                <c:pt idx="10">
                  <c:v>3926.63</c:v>
                </c:pt>
                <c:pt idx="11">
                  <c:v>3832.11</c:v>
                </c:pt>
                <c:pt idx="12">
                  <c:v>3849.62</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Florencia!$F$16:$R$16</c:f>
              <c:numCache>
                <c:formatCode>0.0</c:formatCode>
                <c:ptCount val="13"/>
                <c:pt idx="0">
                  <c:v>4349.1360000000004</c:v>
                </c:pt>
                <c:pt idx="1">
                  <c:v>4455.2759999999998</c:v>
                </c:pt>
                <c:pt idx="2">
                  <c:v>4979.9520000000002</c:v>
                </c:pt>
                <c:pt idx="3">
                  <c:v>4290.7079999999996</c:v>
                </c:pt>
                <c:pt idx="4">
                  <c:v>4554.5639999999994</c:v>
                </c:pt>
                <c:pt idx="5">
                  <c:v>4331.3040000000001</c:v>
                </c:pt>
                <c:pt idx="6">
                  <c:v>4293.3239999999996</c:v>
                </c:pt>
                <c:pt idx="7">
                  <c:v>4513.692</c:v>
                </c:pt>
                <c:pt idx="8">
                  <c:v>4373.1480000000001</c:v>
                </c:pt>
                <c:pt idx="9">
                  <c:v>4447.68</c:v>
                </c:pt>
                <c:pt idx="10">
                  <c:v>4711.9560000000001</c:v>
                </c:pt>
                <c:pt idx="11">
                  <c:v>4598.5320000000002</c:v>
                </c:pt>
                <c:pt idx="12">
                  <c:v>4619.5439999999999</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559615496"/>
        <c:axId val="559618240"/>
      </c:barChart>
      <c:dateAx>
        <c:axId val="559615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8240"/>
        <c:crosses val="autoZero"/>
        <c:auto val="1"/>
        <c:lblOffset val="100"/>
        <c:baseTimeUnit val="months"/>
      </c:dateAx>
      <c:valAx>
        <c:axId val="559618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4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Pereira!$F$5:$R$5</c:f>
              <c:numCache>
                <c:formatCode>0.0</c:formatCode>
                <c:ptCount val="13"/>
                <c:pt idx="0">
                  <c:v>1242.1436000000001</c:v>
                </c:pt>
                <c:pt idx="1">
                  <c:v>1302.58257</c:v>
                </c:pt>
                <c:pt idx="2">
                  <c:v>1550.6020699999999</c:v>
                </c:pt>
                <c:pt idx="3">
                  <c:v>1170.0837899999999</c:v>
                </c:pt>
                <c:pt idx="4">
                  <c:v>1191.52217</c:v>
                </c:pt>
                <c:pt idx="5">
                  <c:v>1126.4456700000001</c:v>
                </c:pt>
                <c:pt idx="6">
                  <c:v>1214.4724799999999</c:v>
                </c:pt>
                <c:pt idx="7">
                  <c:v>1257.11752</c:v>
                </c:pt>
                <c:pt idx="8">
                  <c:v>1312.5451</c:v>
                </c:pt>
                <c:pt idx="9">
                  <c:v>1329.5017399999999</c:v>
                </c:pt>
                <c:pt idx="10">
                  <c:v>1342.36862</c:v>
                </c:pt>
                <c:pt idx="11">
                  <c:v>1416.83744</c:v>
                </c:pt>
                <c:pt idx="12">
                  <c:v>1360.9791399999999</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Pereira!$F$6:$R$6</c:f>
              <c:numCache>
                <c:formatCode>0.0</c:formatCode>
                <c:ptCount val="13"/>
                <c:pt idx="0">
                  <c:v>604.12372000000005</c:v>
                </c:pt>
                <c:pt idx="1">
                  <c:v>658.40718000000004</c:v>
                </c:pt>
                <c:pt idx="2">
                  <c:v>680.76697999999999</c:v>
                </c:pt>
                <c:pt idx="3">
                  <c:v>673.09267999999997</c:v>
                </c:pt>
                <c:pt idx="4">
                  <c:v>690.07380999999998</c:v>
                </c:pt>
                <c:pt idx="5">
                  <c:v>636.01784999999995</c:v>
                </c:pt>
                <c:pt idx="6">
                  <c:v>590.58362999999997</c:v>
                </c:pt>
                <c:pt idx="7">
                  <c:v>690.86676999999997</c:v>
                </c:pt>
                <c:pt idx="8">
                  <c:v>586.38399000000004</c:v>
                </c:pt>
                <c:pt idx="9">
                  <c:v>594.72568999999999</c:v>
                </c:pt>
                <c:pt idx="10">
                  <c:v>583.49558999999999</c:v>
                </c:pt>
                <c:pt idx="11">
                  <c:v>541.77074000000005</c:v>
                </c:pt>
                <c:pt idx="12">
                  <c:v>558.84397000000001</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Pereira!$F$7:$R$7</c:f>
              <c:numCache>
                <c:formatCode>0.0</c:formatCode>
                <c:ptCount val="13"/>
                <c:pt idx="0">
                  <c:v>448.63537000000002</c:v>
                </c:pt>
                <c:pt idx="1">
                  <c:v>490.26873000000001</c:v>
                </c:pt>
                <c:pt idx="2">
                  <c:v>490.26873000000001</c:v>
                </c:pt>
                <c:pt idx="3">
                  <c:v>490.26873000000001</c:v>
                </c:pt>
                <c:pt idx="4">
                  <c:v>490.26873000000001</c:v>
                </c:pt>
                <c:pt idx="5">
                  <c:v>490.26873000000001</c:v>
                </c:pt>
                <c:pt idx="6">
                  <c:v>490.26873000000001</c:v>
                </c:pt>
                <c:pt idx="7">
                  <c:v>490.26873000000001</c:v>
                </c:pt>
                <c:pt idx="8">
                  <c:v>490.26873000000001</c:v>
                </c:pt>
                <c:pt idx="9">
                  <c:v>490.26873000000001</c:v>
                </c:pt>
                <c:pt idx="10">
                  <c:v>490.26873000000001</c:v>
                </c:pt>
                <c:pt idx="11">
                  <c:v>490.26873000000001</c:v>
                </c:pt>
                <c:pt idx="12">
                  <c:v>490.26873000000001</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559624512"/>
        <c:axId val="5596233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Pereira!$F$8:$R$8</c:f>
              <c:numCache>
                <c:formatCode>0.0</c:formatCode>
                <c:ptCount val="13"/>
                <c:pt idx="0">
                  <c:v>2388.7220600000001</c:v>
                </c:pt>
                <c:pt idx="1">
                  <c:v>2553.1196199999999</c:v>
                </c:pt>
                <c:pt idx="2">
                  <c:v>2824.4041699999998</c:v>
                </c:pt>
                <c:pt idx="3">
                  <c:v>2423.6032500000001</c:v>
                </c:pt>
                <c:pt idx="4">
                  <c:v>2467.94166</c:v>
                </c:pt>
                <c:pt idx="5">
                  <c:v>2338.3993599999999</c:v>
                </c:pt>
                <c:pt idx="6">
                  <c:v>2387.06214</c:v>
                </c:pt>
                <c:pt idx="7">
                  <c:v>2549.3292200000001</c:v>
                </c:pt>
                <c:pt idx="8">
                  <c:v>2492.1881899999998</c:v>
                </c:pt>
                <c:pt idx="9">
                  <c:v>2514.0557800000001</c:v>
                </c:pt>
                <c:pt idx="10">
                  <c:v>2512.25</c:v>
                </c:pt>
                <c:pt idx="11">
                  <c:v>2539.1532200000001</c:v>
                </c:pt>
                <c:pt idx="12">
                  <c:v>2494.0221999999999</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559624512"/>
        <c:axId val="559623336"/>
      </c:lineChart>
      <c:catAx>
        <c:axId val="559624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336"/>
        <c:crosses val="autoZero"/>
        <c:auto val="0"/>
        <c:lblAlgn val="ctr"/>
        <c:lblOffset val="100"/>
        <c:noMultiLvlLbl val="1"/>
      </c:catAx>
      <c:valAx>
        <c:axId val="559623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4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Pereira!$F$13:$R$13</c:f>
              <c:numCache>
                <c:formatCode>0.0</c:formatCode>
                <c:ptCount val="13"/>
                <c:pt idx="0">
                  <c:v>1273.83</c:v>
                </c:pt>
                <c:pt idx="1">
                  <c:v>1279.68</c:v>
                </c:pt>
                <c:pt idx="2">
                  <c:v>1291.3900000000001</c:v>
                </c:pt>
                <c:pt idx="3">
                  <c:v>1305.42</c:v>
                </c:pt>
                <c:pt idx="4">
                  <c:v>1314.62</c:v>
                </c:pt>
                <c:pt idx="5">
                  <c:v>1322.42</c:v>
                </c:pt>
                <c:pt idx="6">
                  <c:v>1328</c:v>
                </c:pt>
                <c:pt idx="7">
                  <c:v>1332.27</c:v>
                </c:pt>
                <c:pt idx="8">
                  <c:v>1334.97</c:v>
                </c:pt>
                <c:pt idx="9">
                  <c:v>1334.97</c:v>
                </c:pt>
                <c:pt idx="10">
                  <c:v>1338.22</c:v>
                </c:pt>
                <c:pt idx="11">
                  <c:v>1336.45</c:v>
                </c:pt>
                <c:pt idx="12">
                  <c:v>1340.08</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Pereira!$F$14:$R$14</c:f>
              <c:numCache>
                <c:formatCode>0.0</c:formatCode>
                <c:ptCount val="13"/>
                <c:pt idx="0">
                  <c:v>1600.47</c:v>
                </c:pt>
                <c:pt idx="1">
                  <c:v>1607.83</c:v>
                </c:pt>
                <c:pt idx="2">
                  <c:v>1622.54</c:v>
                </c:pt>
                <c:pt idx="3">
                  <c:v>1640.17</c:v>
                </c:pt>
                <c:pt idx="4">
                  <c:v>1651.73</c:v>
                </c:pt>
                <c:pt idx="5">
                  <c:v>1661.53</c:v>
                </c:pt>
                <c:pt idx="6">
                  <c:v>1668.54</c:v>
                </c:pt>
                <c:pt idx="7">
                  <c:v>1673.91</c:v>
                </c:pt>
                <c:pt idx="8">
                  <c:v>1677.29</c:v>
                </c:pt>
                <c:pt idx="9">
                  <c:v>1677.29</c:v>
                </c:pt>
                <c:pt idx="10">
                  <c:v>1681.38</c:v>
                </c:pt>
                <c:pt idx="11">
                  <c:v>1679.16</c:v>
                </c:pt>
                <c:pt idx="12">
                  <c:v>1683.71</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Pereira!$F$15:$R$15</c:f>
              <c:numCache>
                <c:formatCode>0.0</c:formatCode>
                <c:ptCount val="13"/>
                <c:pt idx="0">
                  <c:v>2388.7220600000001</c:v>
                </c:pt>
                <c:pt idx="1">
                  <c:v>2553.1196199999999</c:v>
                </c:pt>
                <c:pt idx="2">
                  <c:v>2824.4041699999998</c:v>
                </c:pt>
                <c:pt idx="3">
                  <c:v>2423.6032500000001</c:v>
                </c:pt>
                <c:pt idx="4">
                  <c:v>2467.94166</c:v>
                </c:pt>
                <c:pt idx="5">
                  <c:v>2338.3993599999999</c:v>
                </c:pt>
                <c:pt idx="6">
                  <c:v>2387.06214</c:v>
                </c:pt>
                <c:pt idx="7">
                  <c:v>2549.3292200000001</c:v>
                </c:pt>
                <c:pt idx="8">
                  <c:v>2492.1881899999998</c:v>
                </c:pt>
                <c:pt idx="9">
                  <c:v>2514.0557800000001</c:v>
                </c:pt>
                <c:pt idx="10">
                  <c:v>2512.25</c:v>
                </c:pt>
                <c:pt idx="11">
                  <c:v>2539.1532200000001</c:v>
                </c:pt>
                <c:pt idx="12">
                  <c:v>2494.0221999999999</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Pereira!$F$16:$R$16</c:f>
              <c:numCache>
                <c:formatCode>0.0</c:formatCode>
                <c:ptCount val="13"/>
                <c:pt idx="0">
                  <c:v>2866.4664720000001</c:v>
                </c:pt>
                <c:pt idx="1">
                  <c:v>3063.7435439999999</c:v>
                </c:pt>
                <c:pt idx="2">
                  <c:v>3389.2850039999998</c:v>
                </c:pt>
                <c:pt idx="3">
                  <c:v>2908.3238999999999</c:v>
                </c:pt>
                <c:pt idx="4">
                  <c:v>2961.5299919999998</c:v>
                </c:pt>
                <c:pt idx="5">
                  <c:v>2806.0792319999996</c:v>
                </c:pt>
                <c:pt idx="6">
                  <c:v>2864.4745680000001</c:v>
                </c:pt>
                <c:pt idx="7">
                  <c:v>3059.195064</c:v>
                </c:pt>
                <c:pt idx="8">
                  <c:v>2990.6258279999997</c:v>
                </c:pt>
                <c:pt idx="9">
                  <c:v>3016.8669359999999</c:v>
                </c:pt>
                <c:pt idx="10">
                  <c:v>3014.7</c:v>
                </c:pt>
                <c:pt idx="11">
                  <c:v>3046.9838640000003</c:v>
                </c:pt>
                <c:pt idx="12">
                  <c:v>2992.8266399999998</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559625296"/>
        <c:axId val="559625688"/>
      </c:barChart>
      <c:dateAx>
        <c:axId val="5596252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688"/>
        <c:crosses val="autoZero"/>
        <c:auto val="1"/>
        <c:lblOffset val="100"/>
        <c:baseTimeUnit val="months"/>
      </c:dateAx>
      <c:valAx>
        <c:axId val="5596256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2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Riohacha!$F$5:$R$5</c:f>
              <c:numCache>
                <c:formatCode>0.0</c:formatCode>
                <c:ptCount val="13"/>
                <c:pt idx="0">
                  <c:v>1215.8599999999999</c:v>
                </c:pt>
                <c:pt idx="1">
                  <c:v>1135.29</c:v>
                </c:pt>
                <c:pt idx="2">
                  <c:v>1187.79</c:v>
                </c:pt>
                <c:pt idx="3">
                  <c:v>1166.47</c:v>
                </c:pt>
                <c:pt idx="4">
                  <c:v>1148.76</c:v>
                </c:pt>
                <c:pt idx="5">
                  <c:v>1166.47</c:v>
                </c:pt>
                <c:pt idx="6">
                  <c:v>1239.72</c:v>
                </c:pt>
                <c:pt idx="7">
                  <c:v>1332.85</c:v>
                </c:pt>
                <c:pt idx="8">
                  <c:v>1262.33</c:v>
                </c:pt>
                <c:pt idx="9">
                  <c:v>1279.19</c:v>
                </c:pt>
                <c:pt idx="10">
                  <c:v>1335.51</c:v>
                </c:pt>
                <c:pt idx="11">
                  <c:v>1406.06</c:v>
                </c:pt>
                <c:pt idx="12">
                  <c:v>1151.45</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Riohacha!$F$6:$R$6</c:f>
              <c:numCache>
                <c:formatCode>0.0</c:formatCode>
                <c:ptCount val="13"/>
                <c:pt idx="0">
                  <c:v>390.2</c:v>
                </c:pt>
                <c:pt idx="1">
                  <c:v>431.72</c:v>
                </c:pt>
                <c:pt idx="2">
                  <c:v>428.07</c:v>
                </c:pt>
                <c:pt idx="3">
                  <c:v>421.06</c:v>
                </c:pt>
                <c:pt idx="4">
                  <c:v>470.61</c:v>
                </c:pt>
                <c:pt idx="5">
                  <c:v>443.31</c:v>
                </c:pt>
                <c:pt idx="6">
                  <c:v>469.38</c:v>
                </c:pt>
                <c:pt idx="7">
                  <c:v>479.61</c:v>
                </c:pt>
                <c:pt idx="8">
                  <c:v>462.53</c:v>
                </c:pt>
                <c:pt idx="9">
                  <c:v>468.27</c:v>
                </c:pt>
                <c:pt idx="10">
                  <c:v>472.28</c:v>
                </c:pt>
                <c:pt idx="11">
                  <c:v>490.61</c:v>
                </c:pt>
                <c:pt idx="12">
                  <c:v>479.56</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Riohacha!$F$7:$R$7</c:f>
              <c:numCache>
                <c:formatCode>0.0</c:formatCode>
                <c:ptCount val="13"/>
                <c:pt idx="0">
                  <c:v>906</c:v>
                </c:pt>
                <c:pt idx="1">
                  <c:v>902</c:v>
                </c:pt>
                <c:pt idx="2">
                  <c:v>909</c:v>
                </c:pt>
                <c:pt idx="3">
                  <c:v>920</c:v>
                </c:pt>
                <c:pt idx="4">
                  <c:v>919</c:v>
                </c:pt>
                <c:pt idx="5">
                  <c:v>926</c:v>
                </c:pt>
                <c:pt idx="6">
                  <c:v>925</c:v>
                </c:pt>
                <c:pt idx="7">
                  <c:v>933</c:v>
                </c:pt>
                <c:pt idx="8">
                  <c:v>933</c:v>
                </c:pt>
                <c:pt idx="9">
                  <c:v>928</c:v>
                </c:pt>
                <c:pt idx="10">
                  <c:v>935</c:v>
                </c:pt>
                <c:pt idx="11">
                  <c:v>936</c:v>
                </c:pt>
                <c:pt idx="12">
                  <c:v>945</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559622944"/>
        <c:axId val="55962372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Riohacha!$F$8:$R$8</c:f>
              <c:numCache>
                <c:formatCode>0.0</c:formatCode>
                <c:ptCount val="13"/>
                <c:pt idx="0">
                  <c:v>2553.75</c:v>
                </c:pt>
                <c:pt idx="1">
                  <c:v>2505.08</c:v>
                </c:pt>
                <c:pt idx="2">
                  <c:v>2554.39</c:v>
                </c:pt>
                <c:pt idx="3">
                  <c:v>2546.19</c:v>
                </c:pt>
                <c:pt idx="4">
                  <c:v>2586.63</c:v>
                </c:pt>
                <c:pt idx="5">
                  <c:v>2575.69</c:v>
                </c:pt>
                <c:pt idx="6">
                  <c:v>2681.95</c:v>
                </c:pt>
                <c:pt idx="7">
                  <c:v>2797.45</c:v>
                </c:pt>
                <c:pt idx="8">
                  <c:v>2709.86</c:v>
                </c:pt>
                <c:pt idx="9">
                  <c:v>2735.27</c:v>
                </c:pt>
                <c:pt idx="10">
                  <c:v>2799.03</c:v>
                </c:pt>
                <c:pt idx="11">
                  <c:v>2894.37</c:v>
                </c:pt>
                <c:pt idx="12">
                  <c:v>2624.17</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559622944"/>
        <c:axId val="559623728"/>
      </c:lineChart>
      <c:catAx>
        <c:axId val="559622944"/>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728"/>
        <c:crosses val="autoZero"/>
        <c:auto val="0"/>
        <c:lblAlgn val="ctr"/>
        <c:lblOffset val="100"/>
        <c:noMultiLvlLbl val="1"/>
      </c:catAx>
      <c:valAx>
        <c:axId val="559623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2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Macro'!$B$49:$B$66</c:f>
              <c:numCache>
                <c:formatCode>mmm\-yy</c:formatCode>
                <c:ptCount val="18"/>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numCache>
            </c:numRef>
          </c:cat>
          <c:val>
            <c:numRef>
              <c:f>'Variables Macro'!$D$49:$D$66</c:f>
              <c:numCache>
                <c:formatCode>0</c:formatCode>
                <c:ptCount val="18"/>
                <c:pt idx="0">
                  <c:v>173.52</c:v>
                </c:pt>
                <c:pt idx="1">
                  <c:v>175.6</c:v>
                </c:pt>
                <c:pt idx="2">
                  <c:v>177.12</c:v>
                </c:pt>
                <c:pt idx="3">
                  <c:v>177.43</c:v>
                </c:pt>
                <c:pt idx="4">
                  <c:v>176.2</c:v>
                </c:pt>
                <c:pt idx="5">
                  <c:v>174.58</c:v>
                </c:pt>
                <c:pt idx="6">
                  <c:v>175.64</c:v>
                </c:pt>
                <c:pt idx="7">
                  <c:v>177.35</c:v>
                </c:pt>
                <c:pt idx="8">
                  <c:v>177.3</c:v>
                </c:pt>
                <c:pt idx="9">
                  <c:v>177.97</c:v>
                </c:pt>
                <c:pt idx="10">
                  <c:v>177.66</c:v>
                </c:pt>
                <c:pt idx="11">
                  <c:v>178.94</c:v>
                </c:pt>
                <c:pt idx="12">
                  <c:v>179.3</c:v>
                </c:pt>
                <c:pt idx="13">
                  <c:v>177.83</c:v>
                </c:pt>
                <c:pt idx="14">
                  <c:v>179.48</c:v>
                </c:pt>
                <c:pt idx="15">
                  <c:v>180.49</c:v>
                </c:pt>
                <c:pt idx="16">
                  <c:v>182.95</c:v>
                </c:pt>
                <c:pt idx="17">
                  <c:v>184.52</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578718008"/>
        <c:axId val="578723104"/>
      </c:barChart>
      <c:dateAx>
        <c:axId val="578718008"/>
        <c:scaling>
          <c:orientation val="minMax"/>
          <c:max val="45597"/>
          <c:min val="4510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3104"/>
        <c:crosses val="autoZero"/>
        <c:auto val="1"/>
        <c:lblOffset val="100"/>
        <c:baseTimeUnit val="months"/>
      </c:dateAx>
      <c:valAx>
        <c:axId val="57872310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Riohacha!$F$13:$R$13</c:f>
              <c:numCache>
                <c:formatCode>0.0</c:formatCode>
                <c:ptCount val="13"/>
                <c:pt idx="0">
                  <c:v>1121.82</c:v>
                </c:pt>
                <c:pt idx="1">
                  <c:v>1102.29</c:v>
                </c:pt>
                <c:pt idx="2">
                  <c:v>1123.4000000000001</c:v>
                </c:pt>
                <c:pt idx="3">
                  <c:v>1122.3499999999999</c:v>
                </c:pt>
                <c:pt idx="4">
                  <c:v>1134.08</c:v>
                </c:pt>
                <c:pt idx="5">
                  <c:v>1133.3699999999999</c:v>
                </c:pt>
                <c:pt idx="6">
                  <c:v>1174.43</c:v>
                </c:pt>
                <c:pt idx="7">
                  <c:v>1225.24</c:v>
                </c:pt>
                <c:pt idx="8">
                  <c:v>1188.26</c:v>
                </c:pt>
                <c:pt idx="9">
                  <c:v>1197.04</c:v>
                </c:pt>
                <c:pt idx="10">
                  <c:v>1224.28</c:v>
                </c:pt>
                <c:pt idx="11">
                  <c:v>1260.1099999999999</c:v>
                </c:pt>
                <c:pt idx="12">
                  <c:v>1154.26</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Riohacha!$F$14:$R$14</c:f>
              <c:numCache>
                <c:formatCode>0.0</c:formatCode>
                <c:ptCount val="13"/>
                <c:pt idx="0">
                  <c:v>1401.58</c:v>
                </c:pt>
                <c:pt idx="1">
                  <c:v>1377.46</c:v>
                </c:pt>
                <c:pt idx="2">
                  <c:v>1403.06</c:v>
                </c:pt>
                <c:pt idx="3">
                  <c:v>1402.06</c:v>
                </c:pt>
                <c:pt idx="4">
                  <c:v>1416.71</c:v>
                </c:pt>
                <c:pt idx="5">
                  <c:v>1415.51</c:v>
                </c:pt>
                <c:pt idx="6">
                  <c:v>1466.85</c:v>
                </c:pt>
                <c:pt idx="7">
                  <c:v>1530.25</c:v>
                </c:pt>
                <c:pt idx="8">
                  <c:v>1484.12</c:v>
                </c:pt>
                <c:pt idx="9">
                  <c:v>1495.01</c:v>
                </c:pt>
                <c:pt idx="10">
                  <c:v>1529.5</c:v>
                </c:pt>
                <c:pt idx="11">
                  <c:v>1574.58</c:v>
                </c:pt>
                <c:pt idx="12">
                  <c:v>1442.75</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Riohacha!$F$15:$R$15</c:f>
              <c:numCache>
                <c:formatCode>0.0</c:formatCode>
                <c:ptCount val="13"/>
                <c:pt idx="0">
                  <c:v>2553.75</c:v>
                </c:pt>
                <c:pt idx="1">
                  <c:v>2505.08</c:v>
                </c:pt>
                <c:pt idx="2">
                  <c:v>2554.39</c:v>
                </c:pt>
                <c:pt idx="3">
                  <c:v>2546.19</c:v>
                </c:pt>
                <c:pt idx="4">
                  <c:v>2586.63</c:v>
                </c:pt>
                <c:pt idx="5">
                  <c:v>2575.69</c:v>
                </c:pt>
                <c:pt idx="6">
                  <c:v>2681.95</c:v>
                </c:pt>
                <c:pt idx="7">
                  <c:v>2797.45</c:v>
                </c:pt>
                <c:pt idx="8">
                  <c:v>2709.86</c:v>
                </c:pt>
                <c:pt idx="9">
                  <c:v>2735.27</c:v>
                </c:pt>
                <c:pt idx="10">
                  <c:v>2799.03</c:v>
                </c:pt>
                <c:pt idx="11">
                  <c:v>2894.37</c:v>
                </c:pt>
                <c:pt idx="12">
                  <c:v>2624.17</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Riohacha!$F$16:$R$16</c:f>
              <c:numCache>
                <c:formatCode>0.0</c:formatCode>
                <c:ptCount val="13"/>
                <c:pt idx="0">
                  <c:v>3064.5</c:v>
                </c:pt>
                <c:pt idx="1">
                  <c:v>3006.096</c:v>
                </c:pt>
                <c:pt idx="2">
                  <c:v>3065.2679999999996</c:v>
                </c:pt>
                <c:pt idx="3">
                  <c:v>3055.4279999999999</c:v>
                </c:pt>
                <c:pt idx="4">
                  <c:v>3103.9560000000001</c:v>
                </c:pt>
                <c:pt idx="5">
                  <c:v>3090.828</c:v>
                </c:pt>
                <c:pt idx="6">
                  <c:v>3218.3399999999997</c:v>
                </c:pt>
                <c:pt idx="7">
                  <c:v>3356.9399999999996</c:v>
                </c:pt>
                <c:pt idx="8">
                  <c:v>3251.8319999999999</c:v>
                </c:pt>
                <c:pt idx="9">
                  <c:v>3282.3240000000001</c:v>
                </c:pt>
                <c:pt idx="10">
                  <c:v>3358.8360000000002</c:v>
                </c:pt>
                <c:pt idx="11">
                  <c:v>3473.2439999999997</c:v>
                </c:pt>
                <c:pt idx="12">
                  <c:v>3149.0039999999999</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593477512"/>
        <c:axId val="593474376"/>
      </c:barChart>
      <c:dateAx>
        <c:axId val="5934775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4376"/>
        <c:crosses val="autoZero"/>
        <c:auto val="1"/>
        <c:lblOffset val="100"/>
        <c:baseTimeUnit val="months"/>
      </c:dateAx>
      <c:valAx>
        <c:axId val="593474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7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'San José del Guaviare'!$F$5:$R$5</c:f>
              <c:numCache>
                <c:formatCode>0.0</c:formatCode>
                <c:ptCount val="13"/>
                <c:pt idx="0">
                  <c:v>1112.49</c:v>
                </c:pt>
                <c:pt idx="1">
                  <c:v>1010.63</c:v>
                </c:pt>
                <c:pt idx="2">
                  <c:v>1142.71</c:v>
                </c:pt>
                <c:pt idx="3">
                  <c:v>1149.94</c:v>
                </c:pt>
                <c:pt idx="4">
                  <c:v>1091.31</c:v>
                </c:pt>
                <c:pt idx="5">
                  <c:v>1102.52</c:v>
                </c:pt>
                <c:pt idx="6">
                  <c:v>1096.92</c:v>
                </c:pt>
                <c:pt idx="7">
                  <c:v>1187.1099999999999</c:v>
                </c:pt>
                <c:pt idx="8">
                  <c:v>1175.95</c:v>
                </c:pt>
                <c:pt idx="9">
                  <c:v>1186.44</c:v>
                </c:pt>
                <c:pt idx="10">
                  <c:v>1229.23</c:v>
                </c:pt>
                <c:pt idx="11">
                  <c:v>1236.81</c:v>
                </c:pt>
                <c:pt idx="12">
                  <c:v>1267.67</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'San José del Guaviare'!$F$6:$R$6</c:f>
              <c:numCache>
                <c:formatCode>0.0</c:formatCode>
                <c:ptCount val="13"/>
                <c:pt idx="0">
                  <c:v>2169.04</c:v>
                </c:pt>
                <c:pt idx="1">
                  <c:v>2284.85</c:v>
                </c:pt>
                <c:pt idx="2">
                  <c:v>2282.13</c:v>
                </c:pt>
                <c:pt idx="3">
                  <c:v>2391.2199999999998</c:v>
                </c:pt>
                <c:pt idx="4">
                  <c:v>2290.81</c:v>
                </c:pt>
                <c:pt idx="5">
                  <c:v>2362.6</c:v>
                </c:pt>
                <c:pt idx="6">
                  <c:v>2316.2199999999998</c:v>
                </c:pt>
                <c:pt idx="7">
                  <c:v>2336.29</c:v>
                </c:pt>
                <c:pt idx="8">
                  <c:v>2275.29</c:v>
                </c:pt>
                <c:pt idx="9">
                  <c:v>2291.12</c:v>
                </c:pt>
                <c:pt idx="10">
                  <c:v>2290.46</c:v>
                </c:pt>
                <c:pt idx="11">
                  <c:v>2290.7399999999998</c:v>
                </c:pt>
                <c:pt idx="12">
                  <c:v>2263.29</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'San José del Guaviare'!$F$7:$R$7</c:f>
              <c:numCache>
                <c:formatCode>0.0</c:formatCode>
                <c:ptCount val="13"/>
                <c:pt idx="0">
                  <c:v>419.27</c:v>
                </c:pt>
                <c:pt idx="1">
                  <c:v>417.54</c:v>
                </c:pt>
                <c:pt idx="2">
                  <c:v>419.04</c:v>
                </c:pt>
                <c:pt idx="3">
                  <c:v>422.47</c:v>
                </c:pt>
                <c:pt idx="4">
                  <c:v>419.63</c:v>
                </c:pt>
                <c:pt idx="5">
                  <c:v>421.64</c:v>
                </c:pt>
                <c:pt idx="6">
                  <c:v>420.86</c:v>
                </c:pt>
                <c:pt idx="7">
                  <c:v>425.05</c:v>
                </c:pt>
                <c:pt idx="8">
                  <c:v>425.7</c:v>
                </c:pt>
                <c:pt idx="9">
                  <c:v>421.2</c:v>
                </c:pt>
                <c:pt idx="10">
                  <c:v>423.78</c:v>
                </c:pt>
                <c:pt idx="11">
                  <c:v>426.23</c:v>
                </c:pt>
                <c:pt idx="12">
                  <c:v>432.85</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93469280"/>
        <c:axId val="5934739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'San José del Guaviare'!$F$8:$R$8</c:f>
              <c:numCache>
                <c:formatCode>0.0</c:formatCode>
                <c:ptCount val="13"/>
                <c:pt idx="0">
                  <c:v>3760.95</c:v>
                </c:pt>
                <c:pt idx="1">
                  <c:v>3797.87</c:v>
                </c:pt>
                <c:pt idx="2">
                  <c:v>3890.75</c:v>
                </c:pt>
                <c:pt idx="3">
                  <c:v>3994.71</c:v>
                </c:pt>
                <c:pt idx="4">
                  <c:v>3830.06</c:v>
                </c:pt>
                <c:pt idx="5">
                  <c:v>3908.38</c:v>
                </c:pt>
                <c:pt idx="6">
                  <c:v>3856.33</c:v>
                </c:pt>
                <c:pt idx="7">
                  <c:v>3990.52</c:v>
                </c:pt>
                <c:pt idx="8">
                  <c:v>3918.86</c:v>
                </c:pt>
                <c:pt idx="9">
                  <c:v>3926.45</c:v>
                </c:pt>
                <c:pt idx="10">
                  <c:v>3963.29</c:v>
                </c:pt>
                <c:pt idx="11">
                  <c:v>3978.29</c:v>
                </c:pt>
                <c:pt idx="12">
                  <c:v>3983.34</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93469280"/>
        <c:axId val="593473984"/>
      </c:lineChart>
      <c:dateAx>
        <c:axId val="59346928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984"/>
        <c:crosses val="autoZero"/>
        <c:auto val="1"/>
        <c:lblOffset val="100"/>
        <c:baseTimeUnit val="months"/>
      </c:dateAx>
      <c:valAx>
        <c:axId val="593473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9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'San José del Guaviare'!$F$13:$R$13</c:f>
              <c:numCache>
                <c:formatCode>0.0</c:formatCode>
                <c:ptCount val="13"/>
                <c:pt idx="0">
                  <c:v>2078.3200000000002</c:v>
                </c:pt>
                <c:pt idx="1">
                  <c:v>2087.87</c:v>
                </c:pt>
                <c:pt idx="2">
                  <c:v>2106.9699999999998</c:v>
                </c:pt>
                <c:pt idx="3">
                  <c:v>2129.86</c:v>
                </c:pt>
                <c:pt idx="4">
                  <c:v>2144.87</c:v>
                </c:pt>
                <c:pt idx="5">
                  <c:v>2157.6</c:v>
                </c:pt>
                <c:pt idx="6">
                  <c:v>2166.6999999999998</c:v>
                </c:pt>
                <c:pt idx="7">
                  <c:v>2173.67</c:v>
                </c:pt>
                <c:pt idx="8">
                  <c:v>2178.0700000000002</c:v>
                </c:pt>
                <c:pt idx="9">
                  <c:v>2178.0700000000002</c:v>
                </c:pt>
                <c:pt idx="10">
                  <c:v>2183.38</c:v>
                </c:pt>
                <c:pt idx="11">
                  <c:v>2180.5</c:v>
                </c:pt>
                <c:pt idx="12">
                  <c:v>2186.41</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'San José del Guaviare'!$F$14:$R$14</c:f>
              <c:numCache>
                <c:formatCode>0.0</c:formatCode>
                <c:ptCount val="13"/>
                <c:pt idx="0">
                  <c:v>2639</c:v>
                </c:pt>
                <c:pt idx="1">
                  <c:v>2651.13</c:v>
                </c:pt>
                <c:pt idx="2">
                  <c:v>2675.39</c:v>
                </c:pt>
                <c:pt idx="3">
                  <c:v>2704.46</c:v>
                </c:pt>
                <c:pt idx="4">
                  <c:v>2723.52</c:v>
                </c:pt>
                <c:pt idx="5">
                  <c:v>2739.69</c:v>
                </c:pt>
                <c:pt idx="6">
                  <c:v>2751.24</c:v>
                </c:pt>
                <c:pt idx="7">
                  <c:v>2760.1</c:v>
                </c:pt>
                <c:pt idx="8">
                  <c:v>2765.68</c:v>
                </c:pt>
                <c:pt idx="9">
                  <c:v>2765.68</c:v>
                </c:pt>
                <c:pt idx="10">
                  <c:v>2772.42</c:v>
                </c:pt>
                <c:pt idx="11">
                  <c:v>2768.76</c:v>
                </c:pt>
                <c:pt idx="12">
                  <c:v>2776.27</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'San José del Guaviare'!$F$15:$R$15</c:f>
              <c:numCache>
                <c:formatCode>0.0</c:formatCode>
                <c:ptCount val="13"/>
                <c:pt idx="0">
                  <c:v>3760.95</c:v>
                </c:pt>
                <c:pt idx="1">
                  <c:v>3797.87</c:v>
                </c:pt>
                <c:pt idx="2">
                  <c:v>3890.75</c:v>
                </c:pt>
                <c:pt idx="3">
                  <c:v>3994.71</c:v>
                </c:pt>
                <c:pt idx="4">
                  <c:v>3830.06</c:v>
                </c:pt>
                <c:pt idx="5">
                  <c:v>3908.38</c:v>
                </c:pt>
                <c:pt idx="6">
                  <c:v>3856.33</c:v>
                </c:pt>
                <c:pt idx="7">
                  <c:v>3990.52</c:v>
                </c:pt>
                <c:pt idx="8">
                  <c:v>3918.86</c:v>
                </c:pt>
                <c:pt idx="9">
                  <c:v>3926.45</c:v>
                </c:pt>
                <c:pt idx="10">
                  <c:v>3963.29</c:v>
                </c:pt>
                <c:pt idx="11">
                  <c:v>3978.29</c:v>
                </c:pt>
                <c:pt idx="12">
                  <c:v>3983.34</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'San José del Guaviare'!$F$16:$R$16</c:f>
              <c:numCache>
                <c:formatCode>0.0</c:formatCode>
                <c:ptCount val="13"/>
                <c:pt idx="0">
                  <c:v>4513.1399999999994</c:v>
                </c:pt>
                <c:pt idx="1">
                  <c:v>4557.4439999999995</c:v>
                </c:pt>
                <c:pt idx="2">
                  <c:v>4668.8999999999996</c:v>
                </c:pt>
                <c:pt idx="3">
                  <c:v>4793.652</c:v>
                </c:pt>
                <c:pt idx="4">
                  <c:v>4596.0720000000001</c:v>
                </c:pt>
                <c:pt idx="5">
                  <c:v>4690.0559999999996</c:v>
                </c:pt>
                <c:pt idx="6">
                  <c:v>4627.5959999999995</c:v>
                </c:pt>
                <c:pt idx="7">
                  <c:v>4788.6239999999998</c:v>
                </c:pt>
                <c:pt idx="8">
                  <c:v>4702.6319999999996</c:v>
                </c:pt>
                <c:pt idx="9">
                  <c:v>4711.74</c:v>
                </c:pt>
                <c:pt idx="10">
                  <c:v>4755.9479999999994</c:v>
                </c:pt>
                <c:pt idx="11">
                  <c:v>4773.9479999999994</c:v>
                </c:pt>
                <c:pt idx="12">
                  <c:v>4780.0079999999998</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93470456"/>
        <c:axId val="593475944"/>
      </c:barChart>
      <c:dateAx>
        <c:axId val="593470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5944"/>
        <c:crosses val="autoZero"/>
        <c:auto val="1"/>
        <c:lblOffset val="100"/>
        <c:baseTimeUnit val="months"/>
      </c:dateAx>
      <c:valAx>
        <c:axId val="593475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04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Sincelejo!$F$5:$R$5</c:f>
              <c:numCache>
                <c:formatCode>0.0</c:formatCode>
                <c:ptCount val="13"/>
                <c:pt idx="0">
                  <c:v>944.16</c:v>
                </c:pt>
                <c:pt idx="1">
                  <c:v>1097.97</c:v>
                </c:pt>
                <c:pt idx="2">
                  <c:v>1063.6099999999999</c:v>
                </c:pt>
                <c:pt idx="3">
                  <c:v>1100.75</c:v>
                </c:pt>
                <c:pt idx="4">
                  <c:v>1149.17</c:v>
                </c:pt>
                <c:pt idx="5">
                  <c:v>1169.81</c:v>
                </c:pt>
                <c:pt idx="6">
                  <c:v>1152.8900000000001</c:v>
                </c:pt>
                <c:pt idx="7">
                  <c:v>1245.21</c:v>
                </c:pt>
                <c:pt idx="8">
                  <c:v>1198.69</c:v>
                </c:pt>
                <c:pt idx="9">
                  <c:v>1243.5899999999999</c:v>
                </c:pt>
                <c:pt idx="10">
                  <c:v>1426.29</c:v>
                </c:pt>
                <c:pt idx="11">
                  <c:v>1510.19</c:v>
                </c:pt>
                <c:pt idx="12">
                  <c:v>1303.43</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Sincelejo!$F$6:$R$6</c:f>
              <c:numCache>
                <c:formatCode>0.0</c:formatCode>
                <c:ptCount val="13"/>
                <c:pt idx="0">
                  <c:v>237.1</c:v>
                </c:pt>
                <c:pt idx="1">
                  <c:v>224.12</c:v>
                </c:pt>
                <c:pt idx="2">
                  <c:v>230.85</c:v>
                </c:pt>
                <c:pt idx="3">
                  <c:v>229.35</c:v>
                </c:pt>
                <c:pt idx="4">
                  <c:v>241.94</c:v>
                </c:pt>
                <c:pt idx="5">
                  <c:v>242.77</c:v>
                </c:pt>
                <c:pt idx="6">
                  <c:v>244.35</c:v>
                </c:pt>
                <c:pt idx="7">
                  <c:v>249.31</c:v>
                </c:pt>
                <c:pt idx="8">
                  <c:v>239.93</c:v>
                </c:pt>
                <c:pt idx="9">
                  <c:v>236.51</c:v>
                </c:pt>
                <c:pt idx="10">
                  <c:v>232.91</c:v>
                </c:pt>
                <c:pt idx="11">
                  <c:v>237.37</c:v>
                </c:pt>
                <c:pt idx="12">
                  <c:v>238.76</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Sincelejo!$F$7:$R$7</c:f>
              <c:numCache>
                <c:formatCode>0.0</c:formatCode>
                <c:ptCount val="13"/>
                <c:pt idx="0">
                  <c:v>964.97</c:v>
                </c:pt>
                <c:pt idx="1">
                  <c:v>961.47</c:v>
                </c:pt>
                <c:pt idx="2">
                  <c:v>968.52</c:v>
                </c:pt>
                <c:pt idx="3">
                  <c:v>978.39</c:v>
                </c:pt>
                <c:pt idx="4">
                  <c:v>981.04</c:v>
                </c:pt>
                <c:pt idx="5">
                  <c:v>985.62</c:v>
                </c:pt>
                <c:pt idx="6">
                  <c:v>986.31</c:v>
                </c:pt>
                <c:pt idx="7">
                  <c:v>991.79</c:v>
                </c:pt>
                <c:pt idx="8">
                  <c:v>993.79</c:v>
                </c:pt>
                <c:pt idx="9">
                  <c:v>988.99</c:v>
                </c:pt>
                <c:pt idx="10">
                  <c:v>995.38</c:v>
                </c:pt>
                <c:pt idx="11">
                  <c:v>998.14</c:v>
                </c:pt>
                <c:pt idx="12">
                  <c:v>1007.28</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593473592"/>
        <c:axId val="59347829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Sincelejo!$F$8:$R$8</c:f>
              <c:numCache>
                <c:formatCode>0.0</c:formatCode>
                <c:ptCount val="13"/>
                <c:pt idx="0">
                  <c:v>2189.08</c:v>
                </c:pt>
                <c:pt idx="1">
                  <c:v>2321.9</c:v>
                </c:pt>
                <c:pt idx="2">
                  <c:v>2309.92</c:v>
                </c:pt>
                <c:pt idx="3">
                  <c:v>2356.7399999999998</c:v>
                </c:pt>
                <c:pt idx="4">
                  <c:v>2421.11</c:v>
                </c:pt>
                <c:pt idx="5">
                  <c:v>2446.4</c:v>
                </c:pt>
                <c:pt idx="6">
                  <c:v>2432.73</c:v>
                </c:pt>
                <c:pt idx="7">
                  <c:v>2538.92</c:v>
                </c:pt>
                <c:pt idx="8">
                  <c:v>2483.0500000000002</c:v>
                </c:pt>
                <c:pt idx="9">
                  <c:v>2508.13</c:v>
                </c:pt>
                <c:pt idx="10">
                  <c:v>2711.21</c:v>
                </c:pt>
                <c:pt idx="11">
                  <c:v>2803.47</c:v>
                </c:pt>
                <c:pt idx="12">
                  <c:v>2603.7399999999998</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593473592"/>
        <c:axId val="593478296"/>
      </c:lineChart>
      <c:dateAx>
        <c:axId val="593473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8296"/>
        <c:crosses val="autoZero"/>
        <c:auto val="1"/>
        <c:lblOffset val="100"/>
        <c:baseTimeUnit val="months"/>
      </c:dateAx>
      <c:valAx>
        <c:axId val="593478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9889940179398769E-2"/>
          <c:y val="0.28380907169092862"/>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Sincelejo!$F$13:$R$13</c:f>
              <c:numCache>
                <c:formatCode>0.0</c:formatCode>
                <c:ptCount val="13"/>
                <c:pt idx="0">
                  <c:v>1103.6300000000001</c:v>
                </c:pt>
                <c:pt idx="1">
                  <c:v>1108.7</c:v>
                </c:pt>
                <c:pt idx="2">
                  <c:v>1118.8399999999999</c:v>
                </c:pt>
                <c:pt idx="3">
                  <c:v>1131</c:v>
                </c:pt>
                <c:pt idx="4">
                  <c:v>1138.97</c:v>
                </c:pt>
                <c:pt idx="5">
                  <c:v>1145.73</c:v>
                </c:pt>
                <c:pt idx="6">
                  <c:v>1150.56</c:v>
                </c:pt>
                <c:pt idx="7">
                  <c:v>1154.26</c:v>
                </c:pt>
                <c:pt idx="8">
                  <c:v>1156.5999999999999</c:v>
                </c:pt>
                <c:pt idx="9">
                  <c:v>1156.5999999999999</c:v>
                </c:pt>
                <c:pt idx="10">
                  <c:v>1205.2</c:v>
                </c:pt>
                <c:pt idx="11">
                  <c:v>1242.04</c:v>
                </c:pt>
                <c:pt idx="12">
                  <c:v>1245.4100000000001</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Sincelejo!$F$14:$R$14</c:f>
              <c:numCache>
                <c:formatCode>0.0</c:formatCode>
                <c:ptCount val="13"/>
                <c:pt idx="0">
                  <c:v>1384.85</c:v>
                </c:pt>
                <c:pt idx="1">
                  <c:v>1391.21</c:v>
                </c:pt>
                <c:pt idx="2">
                  <c:v>1403.94</c:v>
                </c:pt>
                <c:pt idx="3">
                  <c:v>1419.19</c:v>
                </c:pt>
                <c:pt idx="4">
                  <c:v>1429.19</c:v>
                </c:pt>
                <c:pt idx="5">
                  <c:v>1437.68</c:v>
                </c:pt>
                <c:pt idx="6">
                  <c:v>1443.74</c:v>
                </c:pt>
                <c:pt idx="7">
                  <c:v>1448.39</c:v>
                </c:pt>
                <c:pt idx="8">
                  <c:v>1451.31</c:v>
                </c:pt>
                <c:pt idx="9">
                  <c:v>1451.31</c:v>
                </c:pt>
                <c:pt idx="10">
                  <c:v>1508.32</c:v>
                </c:pt>
                <c:pt idx="11">
                  <c:v>1554.47</c:v>
                </c:pt>
                <c:pt idx="12">
                  <c:v>1558.68</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Sincelejo!$F$15:$R$15</c:f>
              <c:numCache>
                <c:formatCode>0.0</c:formatCode>
                <c:ptCount val="13"/>
                <c:pt idx="0">
                  <c:v>2189.08</c:v>
                </c:pt>
                <c:pt idx="1">
                  <c:v>2321.9</c:v>
                </c:pt>
                <c:pt idx="2">
                  <c:v>2309.92</c:v>
                </c:pt>
                <c:pt idx="3">
                  <c:v>2356.7399999999998</c:v>
                </c:pt>
                <c:pt idx="4">
                  <c:v>2421.11</c:v>
                </c:pt>
                <c:pt idx="5">
                  <c:v>2446.4</c:v>
                </c:pt>
                <c:pt idx="6">
                  <c:v>2432.73</c:v>
                </c:pt>
                <c:pt idx="7">
                  <c:v>2538.92</c:v>
                </c:pt>
                <c:pt idx="8">
                  <c:v>2483.0500000000002</c:v>
                </c:pt>
                <c:pt idx="9">
                  <c:v>2508.13</c:v>
                </c:pt>
                <c:pt idx="10">
                  <c:v>2711.21</c:v>
                </c:pt>
                <c:pt idx="11">
                  <c:v>2803.47</c:v>
                </c:pt>
                <c:pt idx="12">
                  <c:v>2603.7399999999998</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Sincelejo!$F$16:$R$16</c:f>
              <c:numCache>
                <c:formatCode>0.0</c:formatCode>
                <c:ptCount val="13"/>
                <c:pt idx="0">
                  <c:v>2626.8959999999997</c:v>
                </c:pt>
                <c:pt idx="1">
                  <c:v>2786.28</c:v>
                </c:pt>
                <c:pt idx="2">
                  <c:v>2771.904</c:v>
                </c:pt>
                <c:pt idx="3">
                  <c:v>2828.0879999999997</c:v>
                </c:pt>
                <c:pt idx="4">
                  <c:v>2905.3319999999999</c:v>
                </c:pt>
                <c:pt idx="5">
                  <c:v>2935.68</c:v>
                </c:pt>
                <c:pt idx="6">
                  <c:v>2919.2759999999998</c:v>
                </c:pt>
                <c:pt idx="7">
                  <c:v>3046.7040000000002</c:v>
                </c:pt>
                <c:pt idx="8">
                  <c:v>2979.6600000000003</c:v>
                </c:pt>
                <c:pt idx="9">
                  <c:v>3009.7559999999999</c:v>
                </c:pt>
                <c:pt idx="10">
                  <c:v>3253.4519999999998</c:v>
                </c:pt>
                <c:pt idx="11">
                  <c:v>3364.1639999999998</c:v>
                </c:pt>
                <c:pt idx="12">
                  <c:v>3124.4879999999998</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593471632"/>
        <c:axId val="593476728"/>
      </c:barChart>
      <c:dateAx>
        <c:axId val="59347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6728"/>
        <c:crosses val="autoZero"/>
        <c:auto val="1"/>
        <c:lblOffset val="100"/>
        <c:baseTimeUnit val="months"/>
      </c:dateAx>
      <c:valAx>
        <c:axId val="5934767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16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StaMarta!$F$5:$R$5</c:f>
              <c:numCache>
                <c:formatCode>0.0</c:formatCode>
                <c:ptCount val="13"/>
                <c:pt idx="0">
                  <c:v>1320</c:v>
                </c:pt>
                <c:pt idx="1">
                  <c:v>1441</c:v>
                </c:pt>
                <c:pt idx="2">
                  <c:v>1441</c:v>
                </c:pt>
                <c:pt idx="3">
                  <c:v>1429</c:v>
                </c:pt>
                <c:pt idx="4">
                  <c:v>1479</c:v>
                </c:pt>
                <c:pt idx="5">
                  <c:v>1496</c:v>
                </c:pt>
                <c:pt idx="6">
                  <c:v>1567</c:v>
                </c:pt>
                <c:pt idx="7">
                  <c:v>1627</c:v>
                </c:pt>
                <c:pt idx="8">
                  <c:v>1597</c:v>
                </c:pt>
                <c:pt idx="9">
                  <c:v>1629</c:v>
                </c:pt>
                <c:pt idx="10">
                  <c:v>1583</c:v>
                </c:pt>
                <c:pt idx="11">
                  <c:v>1741</c:v>
                </c:pt>
                <c:pt idx="12">
                  <c:v>1685</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StaMarta!$F$6:$R$6</c:f>
              <c:numCache>
                <c:formatCode>0.0</c:formatCode>
                <c:ptCount val="13"/>
                <c:pt idx="0">
                  <c:v>420</c:v>
                </c:pt>
                <c:pt idx="1">
                  <c:v>427</c:v>
                </c:pt>
                <c:pt idx="2">
                  <c:v>427</c:v>
                </c:pt>
                <c:pt idx="3">
                  <c:v>399</c:v>
                </c:pt>
                <c:pt idx="4">
                  <c:v>435</c:v>
                </c:pt>
                <c:pt idx="5">
                  <c:v>417</c:v>
                </c:pt>
                <c:pt idx="6">
                  <c:v>443</c:v>
                </c:pt>
                <c:pt idx="7">
                  <c:v>449</c:v>
                </c:pt>
                <c:pt idx="8">
                  <c:v>459</c:v>
                </c:pt>
                <c:pt idx="9">
                  <c:v>455</c:v>
                </c:pt>
                <c:pt idx="10">
                  <c:v>443</c:v>
                </c:pt>
                <c:pt idx="11">
                  <c:v>438</c:v>
                </c:pt>
                <c:pt idx="12">
                  <c:v>436</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StaMarta!$F$7:$R$7</c:f>
              <c:numCache>
                <c:formatCode>0.0</c:formatCode>
                <c:ptCount val="13"/>
                <c:pt idx="0">
                  <c:v>763</c:v>
                </c:pt>
                <c:pt idx="1">
                  <c:v>764</c:v>
                </c:pt>
                <c:pt idx="2">
                  <c:v>764</c:v>
                </c:pt>
                <c:pt idx="3">
                  <c:v>702.88</c:v>
                </c:pt>
                <c:pt idx="4">
                  <c:v>703.7</c:v>
                </c:pt>
                <c:pt idx="5">
                  <c:v>706.75</c:v>
                </c:pt>
                <c:pt idx="6">
                  <c:v>705.75</c:v>
                </c:pt>
                <c:pt idx="7">
                  <c:v>708.62</c:v>
                </c:pt>
                <c:pt idx="8">
                  <c:v>708.42</c:v>
                </c:pt>
                <c:pt idx="9">
                  <c:v>704.36</c:v>
                </c:pt>
                <c:pt idx="10">
                  <c:v>707.44</c:v>
                </c:pt>
                <c:pt idx="11">
                  <c:v>708.16</c:v>
                </c:pt>
                <c:pt idx="12">
                  <c:v>712.56</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593468888"/>
        <c:axId val="593474768"/>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StaMarta!$F$8:$R$8</c:f>
              <c:numCache>
                <c:formatCode>0.0</c:formatCode>
                <c:ptCount val="13"/>
                <c:pt idx="0">
                  <c:v>2567.0300000000002</c:v>
                </c:pt>
                <c:pt idx="1">
                  <c:v>2695.95</c:v>
                </c:pt>
                <c:pt idx="2">
                  <c:v>2695.95</c:v>
                </c:pt>
                <c:pt idx="3">
                  <c:v>2592.3000000000002</c:v>
                </c:pt>
                <c:pt idx="4">
                  <c:v>2680.45</c:v>
                </c:pt>
                <c:pt idx="5">
                  <c:v>2685.31</c:v>
                </c:pt>
                <c:pt idx="6">
                  <c:v>2780.38</c:v>
                </c:pt>
                <c:pt idx="7">
                  <c:v>2854.1</c:v>
                </c:pt>
                <c:pt idx="8">
                  <c:v>2836.03</c:v>
                </c:pt>
                <c:pt idx="9">
                  <c:v>2868.6</c:v>
                </c:pt>
                <c:pt idx="10">
                  <c:v>2815.79</c:v>
                </c:pt>
                <c:pt idx="11">
                  <c:v>2976.84</c:v>
                </c:pt>
                <c:pt idx="12">
                  <c:v>2921.92</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593468888"/>
        <c:axId val="593474768"/>
      </c:lineChart>
      <c:dateAx>
        <c:axId val="5934688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4768"/>
        <c:crosses val="autoZero"/>
        <c:auto val="1"/>
        <c:lblOffset val="100"/>
        <c:baseTimeUnit val="months"/>
      </c:dateAx>
      <c:valAx>
        <c:axId val="593474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8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StaMarta!$F$13:$R$13</c:f>
              <c:numCache>
                <c:formatCode>0.0</c:formatCode>
                <c:ptCount val="13"/>
                <c:pt idx="0">
                  <c:v>1191.7</c:v>
                </c:pt>
                <c:pt idx="1">
                  <c:v>1250.0899999999999</c:v>
                </c:pt>
                <c:pt idx="2">
                  <c:v>1250.0899999999999</c:v>
                </c:pt>
                <c:pt idx="3">
                  <c:v>1203.3</c:v>
                </c:pt>
                <c:pt idx="4">
                  <c:v>1237.07</c:v>
                </c:pt>
                <c:pt idx="5">
                  <c:v>1241.5899999999999</c:v>
                </c:pt>
                <c:pt idx="6">
                  <c:v>1284.18</c:v>
                </c:pt>
                <c:pt idx="7">
                  <c:v>1312.77</c:v>
                </c:pt>
                <c:pt idx="8">
                  <c:v>1311.01</c:v>
                </c:pt>
                <c:pt idx="9">
                  <c:v>1321.25</c:v>
                </c:pt>
                <c:pt idx="10">
                  <c:v>1297.3599999999999</c:v>
                </c:pt>
                <c:pt idx="11">
                  <c:v>1365.93</c:v>
                </c:pt>
                <c:pt idx="12">
                  <c:v>1342.52</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StaMarta!$F$14:$R$14</c:f>
              <c:numCache>
                <c:formatCode>0.0</c:formatCode>
                <c:ptCount val="13"/>
                <c:pt idx="0">
                  <c:v>1497.74</c:v>
                </c:pt>
                <c:pt idx="1">
                  <c:v>1571.48</c:v>
                </c:pt>
                <c:pt idx="2">
                  <c:v>1571.48</c:v>
                </c:pt>
                <c:pt idx="3">
                  <c:v>1510.97</c:v>
                </c:pt>
                <c:pt idx="4">
                  <c:v>1556.63</c:v>
                </c:pt>
                <c:pt idx="5">
                  <c:v>1558.84</c:v>
                </c:pt>
                <c:pt idx="6">
                  <c:v>1613.74</c:v>
                </c:pt>
                <c:pt idx="7">
                  <c:v>1647.94</c:v>
                </c:pt>
                <c:pt idx="8">
                  <c:v>1646.32</c:v>
                </c:pt>
                <c:pt idx="9">
                  <c:v>1659.26</c:v>
                </c:pt>
                <c:pt idx="10">
                  <c:v>1629.62</c:v>
                </c:pt>
                <c:pt idx="11">
                  <c:v>1714.64</c:v>
                </c:pt>
                <c:pt idx="12">
                  <c:v>1684.5</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StaMarta!$F$15:$R$15</c:f>
              <c:numCache>
                <c:formatCode>0.0</c:formatCode>
                <c:ptCount val="13"/>
                <c:pt idx="0">
                  <c:v>2567.0300000000002</c:v>
                </c:pt>
                <c:pt idx="1">
                  <c:v>2695.95</c:v>
                </c:pt>
                <c:pt idx="2">
                  <c:v>2695.95</c:v>
                </c:pt>
                <c:pt idx="3">
                  <c:v>2592.3000000000002</c:v>
                </c:pt>
                <c:pt idx="4">
                  <c:v>2680.45</c:v>
                </c:pt>
                <c:pt idx="5">
                  <c:v>2685.31</c:v>
                </c:pt>
                <c:pt idx="6">
                  <c:v>2780.38</c:v>
                </c:pt>
                <c:pt idx="7">
                  <c:v>2854.1</c:v>
                </c:pt>
                <c:pt idx="8">
                  <c:v>2836.03</c:v>
                </c:pt>
                <c:pt idx="9">
                  <c:v>2868.6</c:v>
                </c:pt>
                <c:pt idx="10">
                  <c:v>2815.79</c:v>
                </c:pt>
                <c:pt idx="11">
                  <c:v>2976.84</c:v>
                </c:pt>
                <c:pt idx="12">
                  <c:v>2921.92</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StaMarta!$F$16:$R$16</c:f>
              <c:numCache>
                <c:formatCode>0.0</c:formatCode>
                <c:ptCount val="13"/>
                <c:pt idx="0">
                  <c:v>3080.4360000000001</c:v>
                </c:pt>
                <c:pt idx="1">
                  <c:v>3235.14</c:v>
                </c:pt>
                <c:pt idx="2">
                  <c:v>3235.14</c:v>
                </c:pt>
                <c:pt idx="3">
                  <c:v>3110.76</c:v>
                </c:pt>
                <c:pt idx="4">
                  <c:v>3216.5399999999995</c:v>
                </c:pt>
                <c:pt idx="5">
                  <c:v>3222.3719999999998</c:v>
                </c:pt>
                <c:pt idx="6">
                  <c:v>3336.4560000000001</c:v>
                </c:pt>
                <c:pt idx="7">
                  <c:v>3424.9199999999996</c:v>
                </c:pt>
                <c:pt idx="8">
                  <c:v>3403.2360000000003</c:v>
                </c:pt>
                <c:pt idx="9">
                  <c:v>3442.3199999999997</c:v>
                </c:pt>
                <c:pt idx="10">
                  <c:v>3378.9479999999999</c:v>
                </c:pt>
                <c:pt idx="11">
                  <c:v>3572.2080000000001</c:v>
                </c:pt>
                <c:pt idx="12">
                  <c:v>3506.3040000000001</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593480256"/>
        <c:axId val="593469672"/>
      </c:barChart>
      <c:dateAx>
        <c:axId val="593480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69672"/>
        <c:crosses val="autoZero"/>
        <c:auto val="1"/>
        <c:lblOffset val="100"/>
        <c:baseTimeUnit val="months"/>
      </c:dateAx>
      <c:valAx>
        <c:axId val="593469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0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Villavicencio!$F$5:$R$5</c:f>
              <c:numCache>
                <c:formatCode>0.0</c:formatCode>
                <c:ptCount val="13"/>
                <c:pt idx="0">
                  <c:v>1112.49</c:v>
                </c:pt>
                <c:pt idx="1">
                  <c:v>1010.63</c:v>
                </c:pt>
                <c:pt idx="2">
                  <c:v>1142.71</c:v>
                </c:pt>
                <c:pt idx="3">
                  <c:v>1149.94</c:v>
                </c:pt>
                <c:pt idx="4">
                  <c:v>1091.31</c:v>
                </c:pt>
                <c:pt idx="5">
                  <c:v>1102.52</c:v>
                </c:pt>
                <c:pt idx="6">
                  <c:v>1096.92</c:v>
                </c:pt>
                <c:pt idx="7">
                  <c:v>1187.1099999999999</c:v>
                </c:pt>
                <c:pt idx="8">
                  <c:v>1175.95</c:v>
                </c:pt>
                <c:pt idx="9">
                  <c:v>1186.44</c:v>
                </c:pt>
                <c:pt idx="10">
                  <c:v>1229.23</c:v>
                </c:pt>
                <c:pt idx="11">
                  <c:v>1236.81</c:v>
                </c:pt>
                <c:pt idx="12">
                  <c:v>1267.67</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Villavicencio!$F$6:$R$6</c:f>
              <c:numCache>
                <c:formatCode>0.0</c:formatCode>
                <c:ptCount val="13"/>
                <c:pt idx="0">
                  <c:v>252.02</c:v>
                </c:pt>
                <c:pt idx="1">
                  <c:v>257.82</c:v>
                </c:pt>
                <c:pt idx="2">
                  <c:v>271.82</c:v>
                </c:pt>
                <c:pt idx="3">
                  <c:v>249.54</c:v>
                </c:pt>
                <c:pt idx="4">
                  <c:v>261.42</c:v>
                </c:pt>
                <c:pt idx="5">
                  <c:v>249.1</c:v>
                </c:pt>
                <c:pt idx="6">
                  <c:v>251.39</c:v>
                </c:pt>
                <c:pt idx="7">
                  <c:v>259</c:v>
                </c:pt>
                <c:pt idx="8">
                  <c:v>242.89</c:v>
                </c:pt>
                <c:pt idx="9">
                  <c:v>237.39</c:v>
                </c:pt>
                <c:pt idx="10">
                  <c:v>265.58</c:v>
                </c:pt>
                <c:pt idx="11">
                  <c:v>234.36</c:v>
                </c:pt>
                <c:pt idx="12">
                  <c:v>240.19</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Villavicencio!$F$7:$R$7</c:f>
              <c:numCache>
                <c:formatCode>0.0</c:formatCode>
                <c:ptCount val="13"/>
                <c:pt idx="0">
                  <c:v>516.22</c:v>
                </c:pt>
                <c:pt idx="1">
                  <c:v>509.77</c:v>
                </c:pt>
                <c:pt idx="2">
                  <c:v>508.9</c:v>
                </c:pt>
                <c:pt idx="3">
                  <c:v>510.61</c:v>
                </c:pt>
                <c:pt idx="4">
                  <c:v>508.56</c:v>
                </c:pt>
                <c:pt idx="5">
                  <c:v>509.32</c:v>
                </c:pt>
                <c:pt idx="6">
                  <c:v>508.32</c:v>
                </c:pt>
                <c:pt idx="7">
                  <c:v>511.11</c:v>
                </c:pt>
                <c:pt idx="8">
                  <c:v>513.26</c:v>
                </c:pt>
                <c:pt idx="9">
                  <c:v>509.92</c:v>
                </c:pt>
                <c:pt idx="10">
                  <c:v>516.01</c:v>
                </c:pt>
                <c:pt idx="11">
                  <c:v>518.41</c:v>
                </c:pt>
                <c:pt idx="12">
                  <c:v>524.63</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593472024"/>
        <c:axId val="5934763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Villavicencio!$F$8:$R$8</c:f>
              <c:numCache>
                <c:formatCode>0.0</c:formatCode>
                <c:ptCount val="13"/>
                <c:pt idx="0">
                  <c:v>1885.93</c:v>
                </c:pt>
                <c:pt idx="1">
                  <c:v>1779.87</c:v>
                </c:pt>
                <c:pt idx="2">
                  <c:v>1926.98</c:v>
                </c:pt>
                <c:pt idx="3">
                  <c:v>1905.63</c:v>
                </c:pt>
                <c:pt idx="4">
                  <c:v>1849.22</c:v>
                </c:pt>
                <c:pt idx="5">
                  <c:v>1852.21</c:v>
                </c:pt>
                <c:pt idx="6">
                  <c:v>1844.74</c:v>
                </c:pt>
                <c:pt idx="7">
                  <c:v>1946.03</c:v>
                </c:pt>
                <c:pt idx="8">
                  <c:v>1920.14</c:v>
                </c:pt>
                <c:pt idx="9">
                  <c:v>1920.21</c:v>
                </c:pt>
                <c:pt idx="10">
                  <c:v>1994.26</c:v>
                </c:pt>
                <c:pt idx="11">
                  <c:v>1973.43</c:v>
                </c:pt>
                <c:pt idx="12">
                  <c:v>2014.76</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593472024"/>
        <c:axId val="593476336"/>
      </c:lineChart>
      <c:catAx>
        <c:axId val="593472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6336"/>
        <c:crosses val="autoZero"/>
        <c:auto val="0"/>
        <c:lblAlgn val="ctr"/>
        <c:lblOffset val="100"/>
        <c:noMultiLvlLbl val="1"/>
      </c:catAx>
      <c:valAx>
        <c:axId val="593476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2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Villavicencio!$F$13:$R$13</c:f>
              <c:numCache>
                <c:formatCode>0.0</c:formatCode>
                <c:ptCount val="13"/>
                <c:pt idx="0">
                  <c:v>1089.17</c:v>
                </c:pt>
                <c:pt idx="1">
                  <c:v>1094.18</c:v>
                </c:pt>
                <c:pt idx="2">
                  <c:v>1104.19</c:v>
                </c:pt>
                <c:pt idx="3">
                  <c:v>1116.19</c:v>
                </c:pt>
                <c:pt idx="4">
                  <c:v>1124.06</c:v>
                </c:pt>
                <c:pt idx="5">
                  <c:v>1130.73</c:v>
                </c:pt>
                <c:pt idx="6">
                  <c:v>1135.5</c:v>
                </c:pt>
                <c:pt idx="7">
                  <c:v>1139.1500000000001</c:v>
                </c:pt>
                <c:pt idx="8">
                  <c:v>1141.45</c:v>
                </c:pt>
                <c:pt idx="9">
                  <c:v>1141.45</c:v>
                </c:pt>
                <c:pt idx="10">
                  <c:v>1144.23</c:v>
                </c:pt>
                <c:pt idx="11">
                  <c:v>1142.72</c:v>
                </c:pt>
                <c:pt idx="12">
                  <c:v>1145.82</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Villavicencio!$F$14:$R$14</c:f>
              <c:numCache>
                <c:formatCode>0.0</c:formatCode>
                <c:ptCount val="13"/>
                <c:pt idx="0">
                  <c:v>1366.77</c:v>
                </c:pt>
                <c:pt idx="1">
                  <c:v>1373.05</c:v>
                </c:pt>
                <c:pt idx="2">
                  <c:v>1385.61</c:v>
                </c:pt>
                <c:pt idx="3">
                  <c:v>1400.66</c:v>
                </c:pt>
                <c:pt idx="4">
                  <c:v>1410.53</c:v>
                </c:pt>
                <c:pt idx="5">
                  <c:v>1418.9</c:v>
                </c:pt>
                <c:pt idx="6">
                  <c:v>1424.88</c:v>
                </c:pt>
                <c:pt idx="7">
                  <c:v>1429.47</c:v>
                </c:pt>
                <c:pt idx="8">
                  <c:v>1432.36</c:v>
                </c:pt>
                <c:pt idx="9">
                  <c:v>1432.36</c:v>
                </c:pt>
                <c:pt idx="10">
                  <c:v>1435.85</c:v>
                </c:pt>
                <c:pt idx="11">
                  <c:v>1433.96</c:v>
                </c:pt>
                <c:pt idx="12">
                  <c:v>1437.85</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Villavicencio!$F$15:$R$15</c:f>
              <c:numCache>
                <c:formatCode>0.0</c:formatCode>
                <c:ptCount val="13"/>
                <c:pt idx="0">
                  <c:v>1885.93</c:v>
                </c:pt>
                <c:pt idx="1">
                  <c:v>1779.87</c:v>
                </c:pt>
                <c:pt idx="2">
                  <c:v>1926.98</c:v>
                </c:pt>
                <c:pt idx="3">
                  <c:v>1905.63</c:v>
                </c:pt>
                <c:pt idx="4">
                  <c:v>1849.22</c:v>
                </c:pt>
                <c:pt idx="5">
                  <c:v>1852.21</c:v>
                </c:pt>
                <c:pt idx="6">
                  <c:v>1844.74</c:v>
                </c:pt>
                <c:pt idx="7">
                  <c:v>1946.03</c:v>
                </c:pt>
                <c:pt idx="8">
                  <c:v>1920.14</c:v>
                </c:pt>
                <c:pt idx="9">
                  <c:v>1920.21</c:v>
                </c:pt>
                <c:pt idx="10">
                  <c:v>1994.26</c:v>
                </c:pt>
                <c:pt idx="11">
                  <c:v>1973.43</c:v>
                </c:pt>
                <c:pt idx="12">
                  <c:v>2014.76</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Villavicencio!$F$16:$R$16</c:f>
              <c:numCache>
                <c:formatCode>0.0</c:formatCode>
                <c:ptCount val="13"/>
                <c:pt idx="0">
                  <c:v>2263.116</c:v>
                </c:pt>
                <c:pt idx="1">
                  <c:v>2135.8439999999996</c:v>
                </c:pt>
                <c:pt idx="2">
                  <c:v>2312.3759999999997</c:v>
                </c:pt>
                <c:pt idx="3">
                  <c:v>2286.7559999999999</c:v>
                </c:pt>
                <c:pt idx="4">
                  <c:v>2219.0639999999999</c:v>
                </c:pt>
                <c:pt idx="5">
                  <c:v>2222.652</c:v>
                </c:pt>
                <c:pt idx="6">
                  <c:v>2213.6880000000001</c:v>
                </c:pt>
                <c:pt idx="7">
                  <c:v>2335.2359999999999</c:v>
                </c:pt>
                <c:pt idx="8">
                  <c:v>2304.1680000000001</c:v>
                </c:pt>
                <c:pt idx="9">
                  <c:v>2304.252</c:v>
                </c:pt>
                <c:pt idx="10">
                  <c:v>2393.1120000000001</c:v>
                </c:pt>
                <c:pt idx="11">
                  <c:v>2368.116</c:v>
                </c:pt>
                <c:pt idx="12">
                  <c:v>2417.712</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593479864"/>
        <c:axId val="593472416"/>
      </c:barChart>
      <c:dateAx>
        <c:axId val="593479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2416"/>
        <c:crosses val="autoZero"/>
        <c:auto val="1"/>
        <c:lblOffset val="100"/>
        <c:baseTimeUnit val="months"/>
      </c:dateAx>
      <c:valAx>
        <c:axId val="593472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9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Valledupar!$F$5:$R$5</c:f>
              <c:numCache>
                <c:formatCode>0.0</c:formatCode>
                <c:ptCount val="13"/>
                <c:pt idx="0">
                  <c:v>1320</c:v>
                </c:pt>
                <c:pt idx="1">
                  <c:v>1441</c:v>
                </c:pt>
                <c:pt idx="2">
                  <c:v>1441</c:v>
                </c:pt>
                <c:pt idx="3">
                  <c:v>1429</c:v>
                </c:pt>
                <c:pt idx="4">
                  <c:v>1479</c:v>
                </c:pt>
                <c:pt idx="5">
                  <c:v>1496</c:v>
                </c:pt>
                <c:pt idx="6">
                  <c:v>1567</c:v>
                </c:pt>
                <c:pt idx="7">
                  <c:v>1627</c:v>
                </c:pt>
                <c:pt idx="8">
                  <c:v>1597</c:v>
                </c:pt>
                <c:pt idx="9">
                  <c:v>1629</c:v>
                </c:pt>
                <c:pt idx="10">
                  <c:v>1583</c:v>
                </c:pt>
                <c:pt idx="11">
                  <c:v>1741</c:v>
                </c:pt>
                <c:pt idx="12">
                  <c:v>1685</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Valledupar!$F$6:$R$6</c:f>
              <c:numCache>
                <c:formatCode>0.0</c:formatCode>
                <c:ptCount val="13"/>
                <c:pt idx="0">
                  <c:v>420</c:v>
                </c:pt>
                <c:pt idx="1">
                  <c:v>427</c:v>
                </c:pt>
                <c:pt idx="2">
                  <c:v>427</c:v>
                </c:pt>
                <c:pt idx="3">
                  <c:v>399</c:v>
                </c:pt>
                <c:pt idx="4">
                  <c:v>435</c:v>
                </c:pt>
                <c:pt idx="5">
                  <c:v>417</c:v>
                </c:pt>
                <c:pt idx="6">
                  <c:v>443</c:v>
                </c:pt>
                <c:pt idx="7">
                  <c:v>449</c:v>
                </c:pt>
                <c:pt idx="8">
                  <c:v>459</c:v>
                </c:pt>
                <c:pt idx="9">
                  <c:v>455</c:v>
                </c:pt>
                <c:pt idx="10">
                  <c:v>443</c:v>
                </c:pt>
                <c:pt idx="11">
                  <c:v>438</c:v>
                </c:pt>
                <c:pt idx="12">
                  <c:v>436</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Valledupar!$F$7:$R$7</c:f>
              <c:numCache>
                <c:formatCode>0.0</c:formatCode>
                <c:ptCount val="13"/>
                <c:pt idx="0">
                  <c:v>763</c:v>
                </c:pt>
                <c:pt idx="1">
                  <c:v>764</c:v>
                </c:pt>
                <c:pt idx="2">
                  <c:v>764</c:v>
                </c:pt>
                <c:pt idx="3">
                  <c:v>702.88</c:v>
                </c:pt>
                <c:pt idx="4">
                  <c:v>703.7</c:v>
                </c:pt>
                <c:pt idx="5">
                  <c:v>706.75</c:v>
                </c:pt>
                <c:pt idx="6">
                  <c:v>705.75</c:v>
                </c:pt>
                <c:pt idx="7">
                  <c:v>708.62</c:v>
                </c:pt>
                <c:pt idx="8">
                  <c:v>708.42</c:v>
                </c:pt>
                <c:pt idx="9">
                  <c:v>704.36</c:v>
                </c:pt>
                <c:pt idx="10">
                  <c:v>707.44</c:v>
                </c:pt>
                <c:pt idx="11">
                  <c:v>708.16</c:v>
                </c:pt>
                <c:pt idx="12">
                  <c:v>712.56</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593475160"/>
        <c:axId val="593468496"/>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Valledupar!$F$8:$R$8</c:f>
              <c:numCache>
                <c:formatCode>0.0</c:formatCode>
                <c:ptCount val="13"/>
                <c:pt idx="0">
                  <c:v>2567.0300000000002</c:v>
                </c:pt>
                <c:pt idx="1">
                  <c:v>2695.95</c:v>
                </c:pt>
                <c:pt idx="2">
                  <c:v>2695.95</c:v>
                </c:pt>
                <c:pt idx="3">
                  <c:v>2592.3000000000002</c:v>
                </c:pt>
                <c:pt idx="4">
                  <c:v>2680.45</c:v>
                </c:pt>
                <c:pt idx="5">
                  <c:v>2685.31</c:v>
                </c:pt>
                <c:pt idx="6">
                  <c:v>2780.38</c:v>
                </c:pt>
                <c:pt idx="7">
                  <c:v>2854.1</c:v>
                </c:pt>
                <c:pt idx="8">
                  <c:v>2836.03</c:v>
                </c:pt>
                <c:pt idx="9">
                  <c:v>2868.6</c:v>
                </c:pt>
                <c:pt idx="10">
                  <c:v>2815.79</c:v>
                </c:pt>
                <c:pt idx="11">
                  <c:v>2976.84</c:v>
                </c:pt>
                <c:pt idx="12">
                  <c:v>2921.92</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593475160"/>
        <c:axId val="593468496"/>
      </c:lineChart>
      <c:dateAx>
        <c:axId val="5934751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496"/>
        <c:crosses val="autoZero"/>
        <c:auto val="1"/>
        <c:lblOffset val="100"/>
        <c:baseTimeUnit val="months"/>
      </c:dateAx>
      <c:valAx>
        <c:axId val="593468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5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Armenia!$F$5:$R$5</c:f>
              <c:numCache>
                <c:formatCode>0.0</c:formatCode>
                <c:ptCount val="13"/>
                <c:pt idx="0">
                  <c:v>1201.4094600000001</c:v>
                </c:pt>
                <c:pt idx="1">
                  <c:v>1282.7961299999999</c:v>
                </c:pt>
                <c:pt idx="2">
                  <c:v>1332.3318999999999</c:v>
                </c:pt>
                <c:pt idx="3">
                  <c:v>1210.1894</c:v>
                </c:pt>
                <c:pt idx="4">
                  <c:v>1234.8489099999999</c:v>
                </c:pt>
                <c:pt idx="5">
                  <c:v>1145.7721100000001</c:v>
                </c:pt>
                <c:pt idx="6">
                  <c:v>1057.5838699999999</c:v>
                </c:pt>
                <c:pt idx="7">
                  <c:v>1254.50974</c:v>
                </c:pt>
                <c:pt idx="8">
                  <c:v>1184.7213400000001</c:v>
                </c:pt>
                <c:pt idx="9">
                  <c:v>1250.14158</c:v>
                </c:pt>
                <c:pt idx="10">
                  <c:v>1237.28134</c:v>
                </c:pt>
                <c:pt idx="11">
                  <c:v>1116.7489599999999</c:v>
                </c:pt>
                <c:pt idx="12">
                  <c:v>1229.0088000000001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Armenia!$F$6:$R$6</c:f>
              <c:numCache>
                <c:formatCode>0.0</c:formatCode>
                <c:ptCount val="13"/>
                <c:pt idx="0">
                  <c:v>659.45561999999995</c:v>
                </c:pt>
                <c:pt idx="1">
                  <c:v>689.52026000000001</c:v>
                </c:pt>
                <c:pt idx="2">
                  <c:v>903.57952</c:v>
                </c:pt>
                <c:pt idx="3">
                  <c:v>634.06871000000001</c:v>
                </c:pt>
                <c:pt idx="4">
                  <c:v>644.20610999999997</c:v>
                </c:pt>
                <c:pt idx="5">
                  <c:v>626.50918999999999</c:v>
                </c:pt>
                <c:pt idx="6">
                  <c:v>762.91840999999999</c:v>
                </c:pt>
                <c:pt idx="7">
                  <c:v>712.27544999999998</c:v>
                </c:pt>
                <c:pt idx="8">
                  <c:v>730.33019000000002</c:v>
                </c:pt>
                <c:pt idx="9">
                  <c:v>688.49208999999996</c:v>
                </c:pt>
                <c:pt idx="10">
                  <c:v>701.00850000000003</c:v>
                </c:pt>
                <c:pt idx="11">
                  <c:v>850.21537000000001</c:v>
                </c:pt>
                <c:pt idx="12">
                  <c:v>689.17981999999995</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Armenia!$F$7:$R$7</c:f>
              <c:numCache>
                <c:formatCode>0.0</c:formatCode>
                <c:ptCount val="13"/>
                <c:pt idx="0">
                  <c:v>683.34339999999997</c:v>
                </c:pt>
                <c:pt idx="1">
                  <c:v>746.75766999999996</c:v>
                </c:pt>
                <c:pt idx="2">
                  <c:v>746.75766999999996</c:v>
                </c:pt>
                <c:pt idx="3">
                  <c:v>746.75766999999996</c:v>
                </c:pt>
                <c:pt idx="4">
                  <c:v>746.72251000000006</c:v>
                </c:pt>
                <c:pt idx="5">
                  <c:v>746.75766999999996</c:v>
                </c:pt>
                <c:pt idx="6">
                  <c:v>746.75766999999996</c:v>
                </c:pt>
                <c:pt idx="7">
                  <c:v>746.75766999999996</c:v>
                </c:pt>
                <c:pt idx="8">
                  <c:v>746.75766999999996</c:v>
                </c:pt>
                <c:pt idx="9">
                  <c:v>746.75766999999996</c:v>
                </c:pt>
                <c:pt idx="10">
                  <c:v>746.75766999999996</c:v>
                </c:pt>
                <c:pt idx="11">
                  <c:v>746.75766999999996</c:v>
                </c:pt>
                <c:pt idx="12">
                  <c:v>746.75766999999996</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578727024"/>
        <c:axId val="57872388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Armenia!$F$8:$R$8</c:f>
              <c:numCache>
                <c:formatCode>0.0</c:formatCode>
                <c:ptCount val="13"/>
                <c:pt idx="0">
                  <c:v>2657.2616200000002</c:v>
                </c:pt>
                <c:pt idx="1">
                  <c:v>2844.5066400000001</c:v>
                </c:pt>
                <c:pt idx="2">
                  <c:v>3112.31043</c:v>
                </c:pt>
                <c:pt idx="3">
                  <c:v>2710.99181</c:v>
                </c:pt>
                <c:pt idx="4">
                  <c:v>2755.1442499999998</c:v>
                </c:pt>
                <c:pt idx="5">
                  <c:v>2625.9594900000002</c:v>
                </c:pt>
                <c:pt idx="6">
                  <c:v>2674.4264499999999</c:v>
                </c:pt>
                <c:pt idx="7">
                  <c:v>2835.8522400000002</c:v>
                </c:pt>
                <c:pt idx="8">
                  <c:v>2779.1633000000002</c:v>
                </c:pt>
                <c:pt idx="9">
                  <c:v>2801.0820100000001</c:v>
                </c:pt>
                <c:pt idx="10">
                  <c:v>2799.54</c:v>
                </c:pt>
                <c:pt idx="11">
                  <c:v>2825.94616</c:v>
                </c:pt>
                <c:pt idx="12">
                  <c:v>2780.7824000000001</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578727024"/>
        <c:axId val="578723888"/>
      </c:lineChart>
      <c:dateAx>
        <c:axId val="578727024"/>
        <c:scaling>
          <c:orientation val="minMax"/>
          <c:max val="45627"/>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3888"/>
        <c:crosses val="autoZero"/>
        <c:auto val="0"/>
        <c:lblOffset val="100"/>
        <c:baseTimeUnit val="months"/>
      </c:dateAx>
      <c:valAx>
        <c:axId val="57872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7024"/>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Valledupar!$F$13:$R$13</c:f>
              <c:numCache>
                <c:formatCode>0.0</c:formatCode>
                <c:ptCount val="13"/>
                <c:pt idx="0">
                  <c:v>1191.7</c:v>
                </c:pt>
                <c:pt idx="1">
                  <c:v>1250.0899999999999</c:v>
                </c:pt>
                <c:pt idx="2">
                  <c:v>1250.0899999999999</c:v>
                </c:pt>
                <c:pt idx="3">
                  <c:v>1203.3</c:v>
                </c:pt>
                <c:pt idx="4">
                  <c:v>1237.07</c:v>
                </c:pt>
                <c:pt idx="5">
                  <c:v>1241.5899999999999</c:v>
                </c:pt>
                <c:pt idx="6">
                  <c:v>1284.18</c:v>
                </c:pt>
                <c:pt idx="7">
                  <c:v>1312.77</c:v>
                </c:pt>
                <c:pt idx="8">
                  <c:v>1311.01</c:v>
                </c:pt>
                <c:pt idx="9">
                  <c:v>1321.25</c:v>
                </c:pt>
                <c:pt idx="10">
                  <c:v>1297.3599999999999</c:v>
                </c:pt>
                <c:pt idx="11">
                  <c:v>1365.93</c:v>
                </c:pt>
                <c:pt idx="12">
                  <c:v>1342.52</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Valledupar!$F$14:$R$14</c:f>
              <c:numCache>
                <c:formatCode>0.0</c:formatCode>
                <c:ptCount val="13"/>
                <c:pt idx="0">
                  <c:v>1497.74</c:v>
                </c:pt>
                <c:pt idx="1">
                  <c:v>1571.48</c:v>
                </c:pt>
                <c:pt idx="2">
                  <c:v>1571.48</c:v>
                </c:pt>
                <c:pt idx="3">
                  <c:v>1510.97</c:v>
                </c:pt>
                <c:pt idx="4">
                  <c:v>1556.63</c:v>
                </c:pt>
                <c:pt idx="5">
                  <c:v>1558.84</c:v>
                </c:pt>
                <c:pt idx="6">
                  <c:v>1613.74</c:v>
                </c:pt>
                <c:pt idx="7">
                  <c:v>1647.94</c:v>
                </c:pt>
                <c:pt idx="8">
                  <c:v>1646.32</c:v>
                </c:pt>
                <c:pt idx="9">
                  <c:v>1659.26</c:v>
                </c:pt>
                <c:pt idx="10">
                  <c:v>1629.62</c:v>
                </c:pt>
                <c:pt idx="11">
                  <c:v>1714.64</c:v>
                </c:pt>
                <c:pt idx="12">
                  <c:v>1684.5</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Valledupar!$F$15:$R$15</c:f>
              <c:numCache>
                <c:formatCode>0.0</c:formatCode>
                <c:ptCount val="13"/>
                <c:pt idx="0">
                  <c:v>2567.0300000000002</c:v>
                </c:pt>
                <c:pt idx="1">
                  <c:v>2695.95</c:v>
                </c:pt>
                <c:pt idx="2">
                  <c:v>2695.95</c:v>
                </c:pt>
                <c:pt idx="3">
                  <c:v>2592.3000000000002</c:v>
                </c:pt>
                <c:pt idx="4">
                  <c:v>2680.45</c:v>
                </c:pt>
                <c:pt idx="5">
                  <c:v>2685.31</c:v>
                </c:pt>
                <c:pt idx="6">
                  <c:v>2780.38</c:v>
                </c:pt>
                <c:pt idx="7">
                  <c:v>2854.1</c:v>
                </c:pt>
                <c:pt idx="8">
                  <c:v>2836.03</c:v>
                </c:pt>
                <c:pt idx="9">
                  <c:v>2868.6</c:v>
                </c:pt>
                <c:pt idx="10">
                  <c:v>2815.79</c:v>
                </c:pt>
                <c:pt idx="11">
                  <c:v>2976.84</c:v>
                </c:pt>
                <c:pt idx="12">
                  <c:v>2921.92</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Valledupar!$F$16:$R$16</c:f>
              <c:numCache>
                <c:formatCode>0.0</c:formatCode>
                <c:ptCount val="13"/>
                <c:pt idx="0">
                  <c:v>3080.4360000000001</c:v>
                </c:pt>
                <c:pt idx="1">
                  <c:v>3235.14</c:v>
                </c:pt>
                <c:pt idx="2">
                  <c:v>3235.14</c:v>
                </c:pt>
                <c:pt idx="3">
                  <c:v>3110.76</c:v>
                </c:pt>
                <c:pt idx="4">
                  <c:v>3216.5399999999995</c:v>
                </c:pt>
                <c:pt idx="5">
                  <c:v>3222.3719999999998</c:v>
                </c:pt>
                <c:pt idx="6">
                  <c:v>3336.4560000000001</c:v>
                </c:pt>
                <c:pt idx="7">
                  <c:v>3424.9199999999996</c:v>
                </c:pt>
                <c:pt idx="8">
                  <c:v>3403.2360000000003</c:v>
                </c:pt>
                <c:pt idx="9">
                  <c:v>3442.3199999999997</c:v>
                </c:pt>
                <c:pt idx="10">
                  <c:v>3378.9479999999999</c:v>
                </c:pt>
                <c:pt idx="11">
                  <c:v>3572.2080000000001</c:v>
                </c:pt>
                <c:pt idx="12">
                  <c:v>3506.3040000000001</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593484176"/>
        <c:axId val="593482608"/>
      </c:barChart>
      <c:dateAx>
        <c:axId val="593484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2608"/>
        <c:crosses val="autoZero"/>
        <c:auto val="1"/>
        <c:lblOffset val="100"/>
        <c:baseTimeUnit val="months"/>
      </c:dateAx>
      <c:valAx>
        <c:axId val="593482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41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Tunja!$F$5:$R$5</c:f>
              <c:numCache>
                <c:formatCode>0.0</c:formatCode>
                <c:ptCount val="13"/>
                <c:pt idx="0">
                  <c:v>983.39</c:v>
                </c:pt>
                <c:pt idx="1">
                  <c:v>947.72</c:v>
                </c:pt>
                <c:pt idx="2">
                  <c:v>1000.09</c:v>
                </c:pt>
                <c:pt idx="3">
                  <c:v>951.57</c:v>
                </c:pt>
                <c:pt idx="4">
                  <c:v>938.45</c:v>
                </c:pt>
                <c:pt idx="5">
                  <c:v>1029.5999999999999</c:v>
                </c:pt>
                <c:pt idx="6">
                  <c:v>942.24</c:v>
                </c:pt>
                <c:pt idx="7">
                  <c:v>1043.2</c:v>
                </c:pt>
                <c:pt idx="8">
                  <c:v>983.89</c:v>
                </c:pt>
                <c:pt idx="9">
                  <c:v>983.89</c:v>
                </c:pt>
                <c:pt idx="10">
                  <c:v>1013.74</c:v>
                </c:pt>
                <c:pt idx="11">
                  <c:v>1093.04</c:v>
                </c:pt>
                <c:pt idx="12">
                  <c:v>1093.04</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Tunja!$F$6:$R$6</c:f>
              <c:numCache>
                <c:formatCode>0.0</c:formatCode>
                <c:ptCount val="13"/>
                <c:pt idx="0">
                  <c:v>299.62</c:v>
                </c:pt>
                <c:pt idx="1">
                  <c:v>338.94</c:v>
                </c:pt>
                <c:pt idx="2">
                  <c:v>304.43</c:v>
                </c:pt>
                <c:pt idx="3">
                  <c:v>300.58</c:v>
                </c:pt>
                <c:pt idx="4">
                  <c:v>331.03</c:v>
                </c:pt>
                <c:pt idx="5">
                  <c:v>311.8</c:v>
                </c:pt>
                <c:pt idx="6">
                  <c:v>306.8</c:v>
                </c:pt>
                <c:pt idx="7">
                  <c:v>327.08999999999997</c:v>
                </c:pt>
                <c:pt idx="8">
                  <c:v>290.79000000000002</c:v>
                </c:pt>
                <c:pt idx="9">
                  <c:v>290.79000000000002</c:v>
                </c:pt>
                <c:pt idx="10">
                  <c:v>318.19</c:v>
                </c:pt>
                <c:pt idx="11">
                  <c:v>299.22000000000003</c:v>
                </c:pt>
                <c:pt idx="12">
                  <c:v>299.22000000000003</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Tunja!$F$7:$R$7</c:f>
              <c:numCache>
                <c:formatCode>0.0</c:formatCode>
                <c:ptCount val="13"/>
                <c:pt idx="0">
                  <c:v>465.37</c:v>
                </c:pt>
                <c:pt idx="1">
                  <c:v>469.19</c:v>
                </c:pt>
                <c:pt idx="2">
                  <c:v>472.07</c:v>
                </c:pt>
                <c:pt idx="3">
                  <c:v>436.76</c:v>
                </c:pt>
                <c:pt idx="4">
                  <c:v>435.61</c:v>
                </c:pt>
                <c:pt idx="5">
                  <c:v>439.84</c:v>
                </c:pt>
                <c:pt idx="6">
                  <c:v>442.24</c:v>
                </c:pt>
                <c:pt idx="7">
                  <c:v>451.59</c:v>
                </c:pt>
                <c:pt idx="8">
                  <c:v>457.09</c:v>
                </c:pt>
                <c:pt idx="9">
                  <c:v>457.09</c:v>
                </c:pt>
                <c:pt idx="10">
                  <c:v>462.38</c:v>
                </c:pt>
                <c:pt idx="11">
                  <c:v>466.16</c:v>
                </c:pt>
                <c:pt idx="12">
                  <c:v>406.71064000000001</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593481040"/>
        <c:axId val="59348182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Tunja!$F$8:$R$8</c:f>
              <c:numCache>
                <c:formatCode>0.0</c:formatCode>
                <c:ptCount val="13"/>
                <c:pt idx="0">
                  <c:v>1750.95</c:v>
                </c:pt>
                <c:pt idx="1">
                  <c:v>1752.45</c:v>
                </c:pt>
                <c:pt idx="2">
                  <c:v>1770.22</c:v>
                </c:pt>
                <c:pt idx="3">
                  <c:v>1684.98</c:v>
                </c:pt>
                <c:pt idx="4">
                  <c:v>1706.36</c:v>
                </c:pt>
                <c:pt idx="5">
                  <c:v>1785.28</c:v>
                </c:pt>
                <c:pt idx="6">
                  <c:v>1696.3</c:v>
                </c:pt>
                <c:pt idx="7">
                  <c:v>1817.36</c:v>
                </c:pt>
                <c:pt idx="8">
                  <c:v>1727.66</c:v>
                </c:pt>
                <c:pt idx="9">
                  <c:v>1727.66</c:v>
                </c:pt>
                <c:pt idx="10">
                  <c:v>1793.74</c:v>
                </c:pt>
                <c:pt idx="11">
                  <c:v>1858.88</c:v>
                </c:pt>
                <c:pt idx="12">
                  <c:v>1858.88</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593481040"/>
        <c:axId val="593481824"/>
      </c:lineChart>
      <c:dateAx>
        <c:axId val="5934810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824"/>
        <c:crosses val="autoZero"/>
        <c:auto val="1"/>
        <c:lblOffset val="100"/>
        <c:baseTimeUnit val="months"/>
      </c:dateAx>
      <c:valAx>
        <c:axId val="5934818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0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Tunja!$F$13:$R$13</c:f>
              <c:numCache>
                <c:formatCode>0.0</c:formatCode>
                <c:ptCount val="13"/>
                <c:pt idx="0">
                  <c:v>783.85</c:v>
                </c:pt>
                <c:pt idx="1">
                  <c:v>788.85</c:v>
                </c:pt>
                <c:pt idx="2">
                  <c:v>796.03</c:v>
                </c:pt>
                <c:pt idx="3">
                  <c:v>762.25</c:v>
                </c:pt>
                <c:pt idx="4">
                  <c:v>772.2</c:v>
                </c:pt>
                <c:pt idx="5">
                  <c:v>802.14</c:v>
                </c:pt>
                <c:pt idx="6">
                  <c:v>764.44</c:v>
                </c:pt>
                <c:pt idx="7">
                  <c:v>814.64</c:v>
                </c:pt>
                <c:pt idx="8">
                  <c:v>782.48</c:v>
                </c:pt>
                <c:pt idx="9">
                  <c:v>777.72</c:v>
                </c:pt>
                <c:pt idx="10">
                  <c:v>804.99</c:v>
                </c:pt>
                <c:pt idx="11">
                  <c:v>832.86</c:v>
                </c:pt>
                <c:pt idx="12">
                  <c:v>828.98</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Tunja!$F$14:$R$14</c:f>
              <c:numCache>
                <c:formatCode>0.0</c:formatCode>
                <c:ptCount val="13"/>
                <c:pt idx="0">
                  <c:v>988.36</c:v>
                </c:pt>
                <c:pt idx="1">
                  <c:v>995.5</c:v>
                </c:pt>
                <c:pt idx="2">
                  <c:v>1003.92</c:v>
                </c:pt>
                <c:pt idx="3">
                  <c:v>961.87</c:v>
                </c:pt>
                <c:pt idx="4">
                  <c:v>974.75</c:v>
                </c:pt>
                <c:pt idx="5">
                  <c:v>1011.98</c:v>
                </c:pt>
                <c:pt idx="6">
                  <c:v>964.27</c:v>
                </c:pt>
                <c:pt idx="7">
                  <c:v>1026.9000000000001</c:v>
                </c:pt>
                <c:pt idx="8">
                  <c:v>988.2</c:v>
                </c:pt>
                <c:pt idx="9">
                  <c:v>980.63</c:v>
                </c:pt>
                <c:pt idx="10">
                  <c:v>1015.26</c:v>
                </c:pt>
                <c:pt idx="11">
                  <c:v>1050.6199999999999</c:v>
                </c:pt>
                <c:pt idx="12">
                  <c:v>1044.92</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Tunja!$F$15:$R$15</c:f>
              <c:numCache>
                <c:formatCode>0.0</c:formatCode>
                <c:ptCount val="13"/>
                <c:pt idx="0">
                  <c:v>1750.95</c:v>
                </c:pt>
                <c:pt idx="1">
                  <c:v>1752.45</c:v>
                </c:pt>
                <c:pt idx="2">
                  <c:v>1770.22</c:v>
                </c:pt>
                <c:pt idx="3">
                  <c:v>1684.98</c:v>
                </c:pt>
                <c:pt idx="4">
                  <c:v>1706.36</c:v>
                </c:pt>
                <c:pt idx="5">
                  <c:v>1785.28</c:v>
                </c:pt>
                <c:pt idx="6">
                  <c:v>1696.3</c:v>
                </c:pt>
                <c:pt idx="7">
                  <c:v>1817.36</c:v>
                </c:pt>
                <c:pt idx="8">
                  <c:v>1727.66</c:v>
                </c:pt>
                <c:pt idx="9">
                  <c:v>1727.66</c:v>
                </c:pt>
                <c:pt idx="10">
                  <c:v>1793.74</c:v>
                </c:pt>
                <c:pt idx="11">
                  <c:v>1858.88</c:v>
                </c:pt>
                <c:pt idx="12">
                  <c:v>1858.88</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Tunja!$F$16:$R$16</c:f>
              <c:numCache>
                <c:formatCode>0.0</c:formatCode>
                <c:ptCount val="13"/>
                <c:pt idx="0">
                  <c:v>2101.14</c:v>
                </c:pt>
                <c:pt idx="1">
                  <c:v>2102.94</c:v>
                </c:pt>
                <c:pt idx="2">
                  <c:v>2124.2640000000001</c:v>
                </c:pt>
                <c:pt idx="3">
                  <c:v>2021.9759999999999</c:v>
                </c:pt>
                <c:pt idx="4">
                  <c:v>2047.6319999999998</c:v>
                </c:pt>
                <c:pt idx="5">
                  <c:v>2142.3359999999998</c:v>
                </c:pt>
                <c:pt idx="6">
                  <c:v>2035.56</c:v>
                </c:pt>
                <c:pt idx="7">
                  <c:v>2180.8319999999999</c:v>
                </c:pt>
                <c:pt idx="8">
                  <c:v>2073.192</c:v>
                </c:pt>
                <c:pt idx="9">
                  <c:v>2073.192</c:v>
                </c:pt>
                <c:pt idx="10">
                  <c:v>2152.4879999999998</c:v>
                </c:pt>
                <c:pt idx="11">
                  <c:v>2230.6559999999999</c:v>
                </c:pt>
                <c:pt idx="12">
                  <c:v>2230.6559999999999</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593483000"/>
        <c:axId val="593483392"/>
      </c:barChart>
      <c:dateAx>
        <c:axId val="593483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392"/>
        <c:crosses val="autoZero"/>
        <c:auto val="1"/>
        <c:lblOffset val="100"/>
        <c:baseTimeUnit val="months"/>
      </c:dateAx>
      <c:valAx>
        <c:axId val="593483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Enerca'!$F$5:$R$5</c:f>
              <c:numCache>
                <c:formatCode>0.0</c:formatCode>
                <c:ptCount val="13"/>
                <c:pt idx="0">
                  <c:v>228.4383</c:v>
                </c:pt>
                <c:pt idx="1">
                  <c:v>202.0241</c:v>
                </c:pt>
                <c:pt idx="2">
                  <c:v>291.04599999999999</c:v>
                </c:pt>
                <c:pt idx="3">
                  <c:v>260.536</c:v>
                </c:pt>
                <c:pt idx="4">
                  <c:v>224.18219999999999</c:v>
                </c:pt>
                <c:pt idx="5">
                  <c:v>171.68450000000001</c:v>
                </c:pt>
                <c:pt idx="6">
                  <c:v>206.45320000000001</c:v>
                </c:pt>
                <c:pt idx="7">
                  <c:v>217.57599999999999</c:v>
                </c:pt>
                <c:pt idx="8">
                  <c:v>245.26339999999999</c:v>
                </c:pt>
                <c:pt idx="9">
                  <c:v>246.5752</c:v>
                </c:pt>
                <c:pt idx="10">
                  <c:v>270.44229999999999</c:v>
                </c:pt>
                <c:pt idx="11">
                  <c:v>294.24279999999999</c:v>
                </c:pt>
                <c:pt idx="12">
                  <c:v>280.58839999999998</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Enerca'!$F$6:$R$6</c:f>
              <c:numCache>
                <c:formatCode>0.0</c:formatCode>
                <c:ptCount val="13"/>
                <c:pt idx="0">
                  <c:v>86.566900000000004</c:v>
                </c:pt>
                <c:pt idx="1">
                  <c:v>100.3098</c:v>
                </c:pt>
                <c:pt idx="2">
                  <c:v>104.56529999999999</c:v>
                </c:pt>
                <c:pt idx="3">
                  <c:v>102.1016</c:v>
                </c:pt>
                <c:pt idx="4">
                  <c:v>91.5227</c:v>
                </c:pt>
                <c:pt idx="5">
                  <c:v>65.286500000000004</c:v>
                </c:pt>
                <c:pt idx="6">
                  <c:v>77.802400000000006</c:v>
                </c:pt>
                <c:pt idx="7">
                  <c:v>85.094800000000006</c:v>
                </c:pt>
                <c:pt idx="8">
                  <c:v>84.908199999999994</c:v>
                </c:pt>
                <c:pt idx="9">
                  <c:v>86.653499999999994</c:v>
                </c:pt>
                <c:pt idx="10">
                  <c:v>102.9151</c:v>
                </c:pt>
                <c:pt idx="11">
                  <c:v>105.1495</c:v>
                </c:pt>
                <c:pt idx="12">
                  <c:v>99.840800000000002</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Enerca'!$F$7:$R$7</c:f>
              <c:numCache>
                <c:formatCode>0.0</c:formatCode>
                <c:ptCount val="13"/>
                <c:pt idx="0">
                  <c:v>131.7354</c:v>
                </c:pt>
                <c:pt idx="1">
                  <c:v>130.38589999999999</c:v>
                </c:pt>
                <c:pt idx="2">
                  <c:v>131.0385</c:v>
                </c:pt>
                <c:pt idx="3">
                  <c:v>132.17400000000001</c:v>
                </c:pt>
                <c:pt idx="4">
                  <c:v>131.9967</c:v>
                </c:pt>
                <c:pt idx="5">
                  <c:v>132.35499999999999</c:v>
                </c:pt>
                <c:pt idx="6">
                  <c:v>131.98439999999999</c:v>
                </c:pt>
                <c:pt idx="7">
                  <c:v>132.7944</c:v>
                </c:pt>
                <c:pt idx="8">
                  <c:v>132.9205</c:v>
                </c:pt>
                <c:pt idx="9">
                  <c:v>131.69110000000001</c:v>
                </c:pt>
                <c:pt idx="10">
                  <c:v>132.77209999999999</c:v>
                </c:pt>
                <c:pt idx="11">
                  <c:v>133.3777</c:v>
                </c:pt>
                <c:pt idx="12">
                  <c:v>135.0523</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630347800"/>
        <c:axId val="63035328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Enerca'!$F$8:$R$8</c:f>
              <c:numCache>
                <c:formatCode>0.0</c:formatCode>
                <c:ptCount val="13"/>
                <c:pt idx="0">
                  <c:v>483.31040000000002</c:v>
                </c:pt>
                <c:pt idx="1">
                  <c:v>465.87240000000003</c:v>
                </c:pt>
                <c:pt idx="2">
                  <c:v>563.43700000000001</c:v>
                </c:pt>
                <c:pt idx="3">
                  <c:v>531.94399999999996</c:v>
                </c:pt>
                <c:pt idx="4">
                  <c:v>483.2054</c:v>
                </c:pt>
                <c:pt idx="5">
                  <c:v>399.89139999999998</c:v>
                </c:pt>
                <c:pt idx="6">
                  <c:v>447.69869999999997</c:v>
                </c:pt>
                <c:pt idx="7">
                  <c:v>467.4599</c:v>
                </c:pt>
                <c:pt idx="8">
                  <c:v>496.55369999999999</c:v>
                </c:pt>
                <c:pt idx="9">
                  <c:v>499.98750000000001</c:v>
                </c:pt>
                <c:pt idx="10">
                  <c:v>540.66759999999999</c:v>
                </c:pt>
                <c:pt idx="11">
                  <c:v>567.82240000000002</c:v>
                </c:pt>
                <c:pt idx="12">
                  <c:v>550.30250000000001</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630347800"/>
        <c:axId val="630353288"/>
      </c:lineChart>
      <c:dateAx>
        <c:axId val="630347800"/>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53288"/>
        <c:crosses val="autoZero"/>
        <c:auto val="1"/>
        <c:lblOffset val="100"/>
        <c:baseTimeUnit val="months"/>
      </c:dateAx>
      <c:valAx>
        <c:axId val="6303532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478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Enerca'!$F$13:$R$13</c:f>
              <c:numCache>
                <c:formatCode>0.0</c:formatCode>
                <c:ptCount val="13"/>
                <c:pt idx="0">
                  <c:v>391.51</c:v>
                </c:pt>
                <c:pt idx="1">
                  <c:v>393.31</c:v>
                </c:pt>
                <c:pt idx="2">
                  <c:v>396.91</c:v>
                </c:pt>
                <c:pt idx="3">
                  <c:v>401.22</c:v>
                </c:pt>
                <c:pt idx="4">
                  <c:v>404.05</c:v>
                </c:pt>
                <c:pt idx="5">
                  <c:v>406.45</c:v>
                </c:pt>
                <c:pt idx="6">
                  <c:v>408.16</c:v>
                </c:pt>
                <c:pt idx="7">
                  <c:v>409.48</c:v>
                </c:pt>
                <c:pt idx="8">
                  <c:v>410.31</c:v>
                </c:pt>
                <c:pt idx="9">
                  <c:v>410.31</c:v>
                </c:pt>
                <c:pt idx="10">
                  <c:v>411.31</c:v>
                </c:pt>
                <c:pt idx="11">
                  <c:v>410.76</c:v>
                </c:pt>
                <c:pt idx="12">
                  <c:v>411.88</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Enerca'!$F$14:$R$14</c:f>
              <c:numCache>
                <c:formatCode>0.0</c:formatCode>
                <c:ptCount val="13"/>
                <c:pt idx="0">
                  <c:v>449.95</c:v>
                </c:pt>
                <c:pt idx="1">
                  <c:v>452.02</c:v>
                </c:pt>
                <c:pt idx="2">
                  <c:v>456.16</c:v>
                </c:pt>
                <c:pt idx="3">
                  <c:v>461.11</c:v>
                </c:pt>
                <c:pt idx="4">
                  <c:v>464.36</c:v>
                </c:pt>
                <c:pt idx="5">
                  <c:v>467.12</c:v>
                </c:pt>
                <c:pt idx="6">
                  <c:v>469.09</c:v>
                </c:pt>
                <c:pt idx="7">
                  <c:v>470.6</c:v>
                </c:pt>
                <c:pt idx="8">
                  <c:v>471.55</c:v>
                </c:pt>
                <c:pt idx="9">
                  <c:v>471.55</c:v>
                </c:pt>
                <c:pt idx="10">
                  <c:v>472.7</c:v>
                </c:pt>
                <c:pt idx="11">
                  <c:v>472.07</c:v>
                </c:pt>
                <c:pt idx="12">
                  <c:v>473.36</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Enerca'!$F$15:$R$15</c:f>
              <c:numCache>
                <c:formatCode>0.0</c:formatCode>
                <c:ptCount val="13"/>
                <c:pt idx="0">
                  <c:v>483.31040000000002</c:v>
                </c:pt>
                <c:pt idx="1">
                  <c:v>465.87240000000003</c:v>
                </c:pt>
                <c:pt idx="2">
                  <c:v>563.43700000000001</c:v>
                </c:pt>
                <c:pt idx="3">
                  <c:v>531.94399999999996</c:v>
                </c:pt>
                <c:pt idx="4">
                  <c:v>483.2054</c:v>
                </c:pt>
                <c:pt idx="5">
                  <c:v>399.89139999999998</c:v>
                </c:pt>
                <c:pt idx="6">
                  <c:v>447.69869999999997</c:v>
                </c:pt>
                <c:pt idx="7">
                  <c:v>467.4599</c:v>
                </c:pt>
                <c:pt idx="8">
                  <c:v>496.55369999999999</c:v>
                </c:pt>
                <c:pt idx="9">
                  <c:v>499.98750000000001</c:v>
                </c:pt>
                <c:pt idx="10">
                  <c:v>540.66759999999999</c:v>
                </c:pt>
                <c:pt idx="11">
                  <c:v>567.82240000000002</c:v>
                </c:pt>
                <c:pt idx="12">
                  <c:v>550.30250000000001</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Enerca'!$F$16:$R$16</c:f>
              <c:numCache>
                <c:formatCode>0.0</c:formatCode>
                <c:ptCount val="13"/>
                <c:pt idx="0">
                  <c:v>579.97248000000002</c:v>
                </c:pt>
                <c:pt idx="1">
                  <c:v>559.04687999999999</c:v>
                </c:pt>
                <c:pt idx="2">
                  <c:v>676.12440000000004</c:v>
                </c:pt>
                <c:pt idx="3">
                  <c:v>638.33279999999991</c:v>
                </c:pt>
                <c:pt idx="4">
                  <c:v>579.84647999999993</c:v>
                </c:pt>
                <c:pt idx="5">
                  <c:v>479.86967999999996</c:v>
                </c:pt>
                <c:pt idx="6">
                  <c:v>537.23843999999997</c:v>
                </c:pt>
                <c:pt idx="7">
                  <c:v>560.95187999999996</c:v>
                </c:pt>
                <c:pt idx="8">
                  <c:v>595.86443999999995</c:v>
                </c:pt>
                <c:pt idx="9">
                  <c:v>599.98500000000001</c:v>
                </c:pt>
                <c:pt idx="10">
                  <c:v>648.80111999999997</c:v>
                </c:pt>
                <c:pt idx="11">
                  <c:v>681.38688000000002</c:v>
                </c:pt>
                <c:pt idx="12">
                  <c:v>660.36299999999994</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630348976"/>
        <c:axId val="630353680"/>
      </c:barChart>
      <c:dateAx>
        <c:axId val="630348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3680"/>
        <c:crosses val="autoZero"/>
        <c:auto val="1"/>
        <c:lblOffset val="100"/>
        <c:baseTimeUnit val="months"/>
      </c:dateAx>
      <c:valAx>
        <c:axId val="630353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8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Gases del Cusiana'!$F$13:$R$13</c:f>
              <c:numCache>
                <c:formatCode>0.0</c:formatCode>
                <c:ptCount val="13"/>
                <c:pt idx="0">
                  <c:v>585.94000000000005</c:v>
                </c:pt>
                <c:pt idx="1">
                  <c:v>588.63</c:v>
                </c:pt>
                <c:pt idx="2">
                  <c:v>594.02</c:v>
                </c:pt>
                <c:pt idx="3">
                  <c:v>600.47</c:v>
                </c:pt>
                <c:pt idx="4">
                  <c:v>604.70000000000005</c:v>
                </c:pt>
                <c:pt idx="5">
                  <c:v>608.29</c:v>
                </c:pt>
                <c:pt idx="6">
                  <c:v>610.85</c:v>
                </c:pt>
                <c:pt idx="7">
                  <c:v>612.82000000000005</c:v>
                </c:pt>
                <c:pt idx="8">
                  <c:v>614.05999999999995</c:v>
                </c:pt>
                <c:pt idx="9">
                  <c:v>614.05999999999995</c:v>
                </c:pt>
                <c:pt idx="10">
                  <c:v>615.55999999999995</c:v>
                </c:pt>
                <c:pt idx="11">
                  <c:v>614.75</c:v>
                </c:pt>
                <c:pt idx="12">
                  <c:v>616.41999999999996</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Gases del Cusiana'!$F$14:$R$14</c:f>
              <c:numCache>
                <c:formatCode>0.0</c:formatCode>
                <c:ptCount val="13"/>
                <c:pt idx="0">
                  <c:v>714.2</c:v>
                </c:pt>
                <c:pt idx="1">
                  <c:v>717.48</c:v>
                </c:pt>
                <c:pt idx="2">
                  <c:v>724.04</c:v>
                </c:pt>
                <c:pt idx="3">
                  <c:v>731.91</c:v>
                </c:pt>
                <c:pt idx="4">
                  <c:v>737.07</c:v>
                </c:pt>
                <c:pt idx="5">
                  <c:v>741.45</c:v>
                </c:pt>
                <c:pt idx="6">
                  <c:v>744.58</c:v>
                </c:pt>
                <c:pt idx="7">
                  <c:v>746.98</c:v>
                </c:pt>
                <c:pt idx="8">
                  <c:v>748.49</c:v>
                </c:pt>
                <c:pt idx="9">
                  <c:v>748.49</c:v>
                </c:pt>
                <c:pt idx="10">
                  <c:v>750.31</c:v>
                </c:pt>
                <c:pt idx="11">
                  <c:v>749.32</c:v>
                </c:pt>
                <c:pt idx="12">
                  <c:v>751.35</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Gases del Cusiana'!$F$15:$R$15</c:f>
              <c:numCache>
                <c:formatCode>0.0</c:formatCode>
                <c:ptCount val="13"/>
                <c:pt idx="0">
                  <c:v>724.84</c:v>
                </c:pt>
                <c:pt idx="1">
                  <c:v>672.77</c:v>
                </c:pt>
                <c:pt idx="2">
                  <c:v>714.4</c:v>
                </c:pt>
                <c:pt idx="3">
                  <c:v>730.01</c:v>
                </c:pt>
                <c:pt idx="4">
                  <c:v>740.02</c:v>
                </c:pt>
                <c:pt idx="5">
                  <c:v>678.87</c:v>
                </c:pt>
                <c:pt idx="6">
                  <c:v>718.3</c:v>
                </c:pt>
                <c:pt idx="7">
                  <c:v>698.2</c:v>
                </c:pt>
                <c:pt idx="8">
                  <c:v>684.87</c:v>
                </c:pt>
                <c:pt idx="9">
                  <c:v>715.2</c:v>
                </c:pt>
                <c:pt idx="10">
                  <c:v>764.76</c:v>
                </c:pt>
                <c:pt idx="11">
                  <c:v>795.29</c:v>
                </c:pt>
                <c:pt idx="12">
                  <c:v>770.63</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Gases del Cusiana'!$F$16:$R$16</c:f>
              <c:numCache>
                <c:formatCode>0.0</c:formatCode>
                <c:ptCount val="13"/>
                <c:pt idx="0">
                  <c:v>869.80799999999999</c:v>
                </c:pt>
                <c:pt idx="1">
                  <c:v>807.32399999999996</c:v>
                </c:pt>
                <c:pt idx="2">
                  <c:v>857.28</c:v>
                </c:pt>
                <c:pt idx="3">
                  <c:v>876.01199999999994</c:v>
                </c:pt>
                <c:pt idx="4">
                  <c:v>888.024</c:v>
                </c:pt>
                <c:pt idx="5">
                  <c:v>814.64400000000001</c:v>
                </c:pt>
                <c:pt idx="6">
                  <c:v>861.95999999999992</c:v>
                </c:pt>
                <c:pt idx="7">
                  <c:v>837.84</c:v>
                </c:pt>
                <c:pt idx="8">
                  <c:v>821.84399999999994</c:v>
                </c:pt>
                <c:pt idx="9">
                  <c:v>858.24</c:v>
                </c:pt>
                <c:pt idx="10">
                  <c:v>917.71199999999999</c:v>
                </c:pt>
                <c:pt idx="11">
                  <c:v>954.34799999999996</c:v>
                </c:pt>
                <c:pt idx="12">
                  <c:v>924.75599999999997</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630354072"/>
        <c:axId val="630354856"/>
      </c:barChart>
      <c:dateAx>
        <c:axId val="630354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856"/>
        <c:crosses val="autoZero"/>
        <c:auto val="1"/>
        <c:lblOffset val="100"/>
        <c:baseTimeUnit val="months"/>
      </c:dateAx>
      <c:valAx>
        <c:axId val="630354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Gases del Cusiana'!$F$5:$R$5</c:f>
              <c:numCache>
                <c:formatCode>0.0</c:formatCode>
                <c:ptCount val="13"/>
                <c:pt idx="0">
                  <c:v>149.82</c:v>
                </c:pt>
                <c:pt idx="1">
                  <c:v>114.55</c:v>
                </c:pt>
                <c:pt idx="2">
                  <c:v>144.5</c:v>
                </c:pt>
                <c:pt idx="3">
                  <c:v>167.32</c:v>
                </c:pt>
                <c:pt idx="4">
                  <c:v>183.39</c:v>
                </c:pt>
                <c:pt idx="5">
                  <c:v>116.14</c:v>
                </c:pt>
                <c:pt idx="6">
                  <c:v>152.08000000000001</c:v>
                </c:pt>
                <c:pt idx="7">
                  <c:v>121.92</c:v>
                </c:pt>
                <c:pt idx="8">
                  <c:v>109.11</c:v>
                </c:pt>
                <c:pt idx="9">
                  <c:v>143.01</c:v>
                </c:pt>
                <c:pt idx="10">
                  <c:v>187.13</c:v>
                </c:pt>
                <c:pt idx="11">
                  <c:v>210.99</c:v>
                </c:pt>
                <c:pt idx="12">
                  <c:v>177.67</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Gases del Cusiana'!$F$6:$R$6</c:f>
              <c:numCache>
                <c:formatCode>0.0</c:formatCode>
                <c:ptCount val="13"/>
                <c:pt idx="0">
                  <c:v>74.150000000000006</c:v>
                </c:pt>
                <c:pt idx="1">
                  <c:v>63.9</c:v>
                </c:pt>
                <c:pt idx="2">
                  <c:v>90.3</c:v>
                </c:pt>
                <c:pt idx="3">
                  <c:v>82.93</c:v>
                </c:pt>
                <c:pt idx="4">
                  <c:v>81.33</c:v>
                </c:pt>
                <c:pt idx="5">
                  <c:v>77.790000000000006</c:v>
                </c:pt>
                <c:pt idx="6">
                  <c:v>79.069999999999993</c:v>
                </c:pt>
                <c:pt idx="7">
                  <c:v>85.33</c:v>
                </c:pt>
                <c:pt idx="8">
                  <c:v>80.41</c:v>
                </c:pt>
                <c:pt idx="9">
                  <c:v>81.709999999999994</c:v>
                </c:pt>
                <c:pt idx="10">
                  <c:v>82.41</c:v>
                </c:pt>
                <c:pt idx="11">
                  <c:v>83.64</c:v>
                </c:pt>
                <c:pt idx="12">
                  <c:v>83.64</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Gases del Cusiana'!$F$7:$R$7</c:f>
              <c:numCache>
                <c:formatCode>0.0</c:formatCode>
                <c:ptCount val="13"/>
                <c:pt idx="0">
                  <c:v>492.91</c:v>
                </c:pt>
                <c:pt idx="1">
                  <c:v>487.46</c:v>
                </c:pt>
                <c:pt idx="2">
                  <c:v>487.45</c:v>
                </c:pt>
                <c:pt idx="3">
                  <c:v>489.29</c:v>
                </c:pt>
                <c:pt idx="4">
                  <c:v>485.49</c:v>
                </c:pt>
                <c:pt idx="5">
                  <c:v>486.81</c:v>
                </c:pt>
                <c:pt idx="6">
                  <c:v>488.85</c:v>
                </c:pt>
                <c:pt idx="7">
                  <c:v>491.85</c:v>
                </c:pt>
                <c:pt idx="8">
                  <c:v>496.03</c:v>
                </c:pt>
                <c:pt idx="9">
                  <c:v>491.44</c:v>
                </c:pt>
                <c:pt idx="10">
                  <c:v>496.83</c:v>
                </c:pt>
                <c:pt idx="11">
                  <c:v>499.1</c:v>
                </c:pt>
                <c:pt idx="12">
                  <c:v>505.36</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630345840"/>
        <c:axId val="63035720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'Yopal Gases del Cusiana'!$F$8:$R$8</c:f>
              <c:numCache>
                <c:formatCode>0.0</c:formatCode>
                <c:ptCount val="13"/>
                <c:pt idx="0">
                  <c:v>724.84</c:v>
                </c:pt>
                <c:pt idx="1">
                  <c:v>672.77</c:v>
                </c:pt>
                <c:pt idx="2">
                  <c:v>714.4</c:v>
                </c:pt>
                <c:pt idx="3">
                  <c:v>730.01</c:v>
                </c:pt>
                <c:pt idx="4">
                  <c:v>740.02</c:v>
                </c:pt>
                <c:pt idx="5">
                  <c:v>678.87</c:v>
                </c:pt>
                <c:pt idx="6">
                  <c:v>718.3</c:v>
                </c:pt>
                <c:pt idx="7">
                  <c:v>698.2</c:v>
                </c:pt>
                <c:pt idx="8">
                  <c:v>684.87</c:v>
                </c:pt>
                <c:pt idx="9">
                  <c:v>715.2</c:v>
                </c:pt>
                <c:pt idx="10">
                  <c:v>764.76</c:v>
                </c:pt>
                <c:pt idx="11">
                  <c:v>795.29</c:v>
                </c:pt>
                <c:pt idx="12">
                  <c:v>770.63</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630345840"/>
        <c:axId val="630357208"/>
      </c:lineChart>
      <c:dateAx>
        <c:axId val="630345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7208"/>
        <c:crosses val="autoZero"/>
        <c:auto val="1"/>
        <c:lblOffset val="100"/>
        <c:baseTimeUnit val="months"/>
      </c:dateAx>
      <c:valAx>
        <c:axId val="630357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58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Armenia!$F$12:$Q$12</c:f>
              <c:numCache>
                <c:formatCode>mmm\-yy</c:formatCode>
                <c:ptCount val="12"/>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numCache>
            </c:numRef>
          </c:cat>
          <c:val>
            <c:numRef>
              <c:f>Armenia!$F$13:$Q$13</c:f>
              <c:numCache>
                <c:formatCode>0.0</c:formatCode>
                <c:ptCount val="12"/>
                <c:pt idx="0">
                  <c:v>1382.4</c:v>
                </c:pt>
                <c:pt idx="1">
                  <c:v>1388.75</c:v>
                </c:pt>
                <c:pt idx="2">
                  <c:v>1401.46</c:v>
                </c:pt>
                <c:pt idx="3">
                  <c:v>1416.68</c:v>
                </c:pt>
                <c:pt idx="4">
                  <c:v>1426.67</c:v>
                </c:pt>
                <c:pt idx="5">
                  <c:v>1435.14</c:v>
                </c:pt>
                <c:pt idx="6">
                  <c:v>1441.19</c:v>
                </c:pt>
                <c:pt idx="7">
                  <c:v>1445.83</c:v>
                </c:pt>
                <c:pt idx="8">
                  <c:v>1448.75</c:v>
                </c:pt>
                <c:pt idx="9">
                  <c:v>1448.75</c:v>
                </c:pt>
                <c:pt idx="10">
                  <c:v>1452.28</c:v>
                </c:pt>
                <c:pt idx="11">
                  <c:v>1450.36</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Armenia!$F$12:$Q$12</c:f>
              <c:numCache>
                <c:formatCode>mmm\-yy</c:formatCode>
                <c:ptCount val="12"/>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numCache>
            </c:numRef>
          </c:cat>
          <c:val>
            <c:numRef>
              <c:f>Armenia!$F$14:$Q$14</c:f>
              <c:numCache>
                <c:formatCode>0.0</c:formatCode>
                <c:ptCount val="12"/>
                <c:pt idx="0">
                  <c:v>1726.8</c:v>
                </c:pt>
                <c:pt idx="1">
                  <c:v>1734.74</c:v>
                </c:pt>
                <c:pt idx="2">
                  <c:v>1750.61</c:v>
                </c:pt>
                <c:pt idx="3">
                  <c:v>1769.63</c:v>
                </c:pt>
                <c:pt idx="4">
                  <c:v>1782.1</c:v>
                </c:pt>
                <c:pt idx="5">
                  <c:v>1792.68</c:v>
                </c:pt>
                <c:pt idx="6">
                  <c:v>1800.24</c:v>
                </c:pt>
                <c:pt idx="7">
                  <c:v>1806.03</c:v>
                </c:pt>
                <c:pt idx="8">
                  <c:v>1809.69</c:v>
                </c:pt>
                <c:pt idx="9">
                  <c:v>1809.69</c:v>
                </c:pt>
                <c:pt idx="10">
                  <c:v>1814.1</c:v>
                </c:pt>
                <c:pt idx="11">
                  <c:v>1811.7</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Armenia!$F$12:$Q$12</c:f>
              <c:numCache>
                <c:formatCode>mmm\-yy</c:formatCode>
                <c:ptCount val="12"/>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numCache>
            </c:numRef>
          </c:cat>
          <c:val>
            <c:numRef>
              <c:f>Armenia!$F$15:$Q$15</c:f>
              <c:numCache>
                <c:formatCode>0.0</c:formatCode>
                <c:ptCount val="12"/>
                <c:pt idx="0">
                  <c:v>2657.2616200000002</c:v>
                </c:pt>
                <c:pt idx="1">
                  <c:v>2844.5066400000001</c:v>
                </c:pt>
                <c:pt idx="2">
                  <c:v>3112.31043</c:v>
                </c:pt>
                <c:pt idx="3">
                  <c:v>2710.99181</c:v>
                </c:pt>
                <c:pt idx="4">
                  <c:v>2755.1442499999998</c:v>
                </c:pt>
                <c:pt idx="5">
                  <c:v>2625.9594900000002</c:v>
                </c:pt>
                <c:pt idx="6">
                  <c:v>2674.4264499999999</c:v>
                </c:pt>
                <c:pt idx="7">
                  <c:v>2835.8522400000002</c:v>
                </c:pt>
                <c:pt idx="8">
                  <c:v>2779.1633000000002</c:v>
                </c:pt>
                <c:pt idx="9">
                  <c:v>2801.0820100000001</c:v>
                </c:pt>
                <c:pt idx="10">
                  <c:v>2799.54</c:v>
                </c:pt>
                <c:pt idx="11">
                  <c:v>2825.94616</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Armenia!$F$12:$Q$12</c:f>
              <c:numCache>
                <c:formatCode>mmm\-yy</c:formatCode>
                <c:ptCount val="12"/>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numCache>
            </c:numRef>
          </c:cat>
          <c:val>
            <c:numRef>
              <c:f>Armenia!$F$16:$Q$16</c:f>
              <c:numCache>
                <c:formatCode>0.0</c:formatCode>
                <c:ptCount val="12"/>
                <c:pt idx="0">
                  <c:v>3188.7139440000001</c:v>
                </c:pt>
                <c:pt idx="1">
                  <c:v>3413.407968</c:v>
                </c:pt>
                <c:pt idx="2">
                  <c:v>3734.772516</c:v>
                </c:pt>
                <c:pt idx="3">
                  <c:v>3253.1901720000001</c:v>
                </c:pt>
                <c:pt idx="4">
                  <c:v>3306.1730999999995</c:v>
                </c:pt>
                <c:pt idx="5">
                  <c:v>3151.1513880000002</c:v>
                </c:pt>
                <c:pt idx="6">
                  <c:v>3209.3117399999996</c:v>
                </c:pt>
                <c:pt idx="7">
                  <c:v>3403.022688</c:v>
                </c:pt>
                <c:pt idx="8">
                  <c:v>3334.9959600000002</c:v>
                </c:pt>
                <c:pt idx="9">
                  <c:v>3361.2984120000001</c:v>
                </c:pt>
                <c:pt idx="10">
                  <c:v>3359.4479999999999</c:v>
                </c:pt>
                <c:pt idx="11">
                  <c:v>3391.1353919999997</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578716440"/>
        <c:axId val="578726632"/>
      </c:barChart>
      <c:dateAx>
        <c:axId val="578716440"/>
        <c:scaling>
          <c:orientation val="minMax"/>
          <c:max val="45627"/>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632"/>
        <c:crosses val="autoZero"/>
        <c:auto val="1"/>
        <c:lblOffset val="100"/>
        <c:baseTimeUnit val="months"/>
      </c:dateAx>
      <c:valAx>
        <c:axId val="57872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4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Barranquilla!$F$5:$R$5</c:f>
              <c:numCache>
                <c:formatCode>0.0</c:formatCode>
                <c:ptCount val="13"/>
                <c:pt idx="0">
                  <c:v>1320</c:v>
                </c:pt>
                <c:pt idx="1">
                  <c:v>1441</c:v>
                </c:pt>
                <c:pt idx="2">
                  <c:v>1441</c:v>
                </c:pt>
                <c:pt idx="3">
                  <c:v>1429</c:v>
                </c:pt>
                <c:pt idx="4">
                  <c:v>1479</c:v>
                </c:pt>
                <c:pt idx="5">
                  <c:v>1496</c:v>
                </c:pt>
                <c:pt idx="6">
                  <c:v>1567</c:v>
                </c:pt>
                <c:pt idx="7">
                  <c:v>1627</c:v>
                </c:pt>
                <c:pt idx="8">
                  <c:v>1597</c:v>
                </c:pt>
                <c:pt idx="9">
                  <c:v>1629</c:v>
                </c:pt>
                <c:pt idx="10">
                  <c:v>1583</c:v>
                </c:pt>
                <c:pt idx="11">
                  <c:v>1741</c:v>
                </c:pt>
                <c:pt idx="12">
                  <c:v>1685</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Barranquilla!$F$6:$R$6</c:f>
              <c:numCache>
                <c:formatCode>0.0</c:formatCode>
                <c:ptCount val="13"/>
                <c:pt idx="0">
                  <c:v>420</c:v>
                </c:pt>
                <c:pt idx="1">
                  <c:v>427</c:v>
                </c:pt>
                <c:pt idx="2">
                  <c:v>427</c:v>
                </c:pt>
                <c:pt idx="3">
                  <c:v>399</c:v>
                </c:pt>
                <c:pt idx="4">
                  <c:v>435</c:v>
                </c:pt>
                <c:pt idx="5">
                  <c:v>417</c:v>
                </c:pt>
                <c:pt idx="6">
                  <c:v>443</c:v>
                </c:pt>
                <c:pt idx="7">
                  <c:v>449</c:v>
                </c:pt>
                <c:pt idx="8">
                  <c:v>459</c:v>
                </c:pt>
                <c:pt idx="9">
                  <c:v>455</c:v>
                </c:pt>
                <c:pt idx="10">
                  <c:v>443</c:v>
                </c:pt>
                <c:pt idx="11">
                  <c:v>438</c:v>
                </c:pt>
                <c:pt idx="12">
                  <c:v>436</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Barranquilla!$F$7:$R$7</c:f>
              <c:numCache>
                <c:formatCode>0.0</c:formatCode>
                <c:ptCount val="13"/>
                <c:pt idx="0">
                  <c:v>763</c:v>
                </c:pt>
                <c:pt idx="1">
                  <c:v>764</c:v>
                </c:pt>
                <c:pt idx="2">
                  <c:v>764</c:v>
                </c:pt>
                <c:pt idx="3">
                  <c:v>702.88</c:v>
                </c:pt>
                <c:pt idx="4">
                  <c:v>703.7</c:v>
                </c:pt>
                <c:pt idx="5">
                  <c:v>706.75</c:v>
                </c:pt>
                <c:pt idx="6">
                  <c:v>705.75</c:v>
                </c:pt>
                <c:pt idx="7">
                  <c:v>708.62</c:v>
                </c:pt>
                <c:pt idx="8">
                  <c:v>708.42</c:v>
                </c:pt>
                <c:pt idx="9">
                  <c:v>704.36</c:v>
                </c:pt>
                <c:pt idx="10">
                  <c:v>707.44</c:v>
                </c:pt>
                <c:pt idx="11">
                  <c:v>708.16</c:v>
                </c:pt>
                <c:pt idx="12">
                  <c:v>712.56</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578718400"/>
        <c:axId val="578718792"/>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Barranquilla!$F$8:$R$8</c:f>
              <c:numCache>
                <c:formatCode>0.0</c:formatCode>
                <c:ptCount val="13"/>
                <c:pt idx="0">
                  <c:v>2567.0300000000002</c:v>
                </c:pt>
                <c:pt idx="1">
                  <c:v>2695.95</c:v>
                </c:pt>
                <c:pt idx="2">
                  <c:v>2695.95</c:v>
                </c:pt>
                <c:pt idx="3">
                  <c:v>2592.3000000000002</c:v>
                </c:pt>
                <c:pt idx="4">
                  <c:v>2680.45</c:v>
                </c:pt>
                <c:pt idx="5">
                  <c:v>2685.31</c:v>
                </c:pt>
                <c:pt idx="6">
                  <c:v>2780.38</c:v>
                </c:pt>
                <c:pt idx="7">
                  <c:v>2854.1</c:v>
                </c:pt>
                <c:pt idx="8">
                  <c:v>2836.03</c:v>
                </c:pt>
                <c:pt idx="9">
                  <c:v>2868.6</c:v>
                </c:pt>
                <c:pt idx="10">
                  <c:v>2815.79</c:v>
                </c:pt>
                <c:pt idx="11">
                  <c:v>2976.84</c:v>
                </c:pt>
                <c:pt idx="12">
                  <c:v>2921.92</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578718400"/>
        <c:axId val="578718792"/>
      </c:lineChart>
      <c:dateAx>
        <c:axId val="578718400"/>
        <c:scaling>
          <c:orientation val="minMax"/>
          <c:max val="45627"/>
          <c:min val="45261"/>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792"/>
        <c:crosses val="autoZero"/>
        <c:auto val="1"/>
        <c:lblOffset val="100"/>
        <c:baseTimeUnit val="months"/>
      </c:dateAx>
      <c:valAx>
        <c:axId val="578718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4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Barranquilla!$F$13:$R$13</c:f>
              <c:numCache>
                <c:formatCode>0.0</c:formatCode>
                <c:ptCount val="13"/>
                <c:pt idx="0">
                  <c:v>1191.7</c:v>
                </c:pt>
                <c:pt idx="1">
                  <c:v>1250.0899999999999</c:v>
                </c:pt>
                <c:pt idx="2">
                  <c:v>1250.0899999999999</c:v>
                </c:pt>
                <c:pt idx="3">
                  <c:v>1203.3</c:v>
                </c:pt>
                <c:pt idx="4">
                  <c:v>1237.07</c:v>
                </c:pt>
                <c:pt idx="5">
                  <c:v>1241.5899999999999</c:v>
                </c:pt>
                <c:pt idx="6">
                  <c:v>1284.18</c:v>
                </c:pt>
                <c:pt idx="7">
                  <c:v>1312.77</c:v>
                </c:pt>
                <c:pt idx="8">
                  <c:v>1311.01</c:v>
                </c:pt>
                <c:pt idx="9">
                  <c:v>1321.25</c:v>
                </c:pt>
                <c:pt idx="10">
                  <c:v>1297.3599999999999</c:v>
                </c:pt>
                <c:pt idx="11">
                  <c:v>1365.93</c:v>
                </c:pt>
                <c:pt idx="12">
                  <c:v>1342.52</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Barranquilla!$F$14:$R$14</c:f>
              <c:numCache>
                <c:formatCode>0.0</c:formatCode>
                <c:ptCount val="13"/>
                <c:pt idx="0">
                  <c:v>1497.74</c:v>
                </c:pt>
                <c:pt idx="1">
                  <c:v>1571.48</c:v>
                </c:pt>
                <c:pt idx="2">
                  <c:v>1571.48</c:v>
                </c:pt>
                <c:pt idx="3">
                  <c:v>1510.97</c:v>
                </c:pt>
                <c:pt idx="4">
                  <c:v>1556.63</c:v>
                </c:pt>
                <c:pt idx="5">
                  <c:v>1558.84</c:v>
                </c:pt>
                <c:pt idx="6">
                  <c:v>1613.74</c:v>
                </c:pt>
                <c:pt idx="7">
                  <c:v>1647.94</c:v>
                </c:pt>
                <c:pt idx="8">
                  <c:v>1646.32</c:v>
                </c:pt>
                <c:pt idx="9">
                  <c:v>1659.26</c:v>
                </c:pt>
                <c:pt idx="10">
                  <c:v>1629.62</c:v>
                </c:pt>
                <c:pt idx="11">
                  <c:v>1714.64</c:v>
                </c:pt>
                <c:pt idx="12">
                  <c:v>1684.5</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Barranquilla!$F$15:$R$15</c:f>
              <c:numCache>
                <c:formatCode>0.0</c:formatCode>
                <c:ptCount val="13"/>
                <c:pt idx="0">
                  <c:v>2567.0300000000002</c:v>
                </c:pt>
                <c:pt idx="1">
                  <c:v>2695.95</c:v>
                </c:pt>
                <c:pt idx="2">
                  <c:v>2695.95</c:v>
                </c:pt>
                <c:pt idx="3">
                  <c:v>2592.3000000000002</c:v>
                </c:pt>
                <c:pt idx="4">
                  <c:v>2680.45</c:v>
                </c:pt>
                <c:pt idx="5">
                  <c:v>2685.31</c:v>
                </c:pt>
                <c:pt idx="6">
                  <c:v>2780.38</c:v>
                </c:pt>
                <c:pt idx="7">
                  <c:v>2854.1</c:v>
                </c:pt>
                <c:pt idx="8">
                  <c:v>2836.03</c:v>
                </c:pt>
                <c:pt idx="9">
                  <c:v>2868.6</c:v>
                </c:pt>
                <c:pt idx="10">
                  <c:v>2815.79</c:v>
                </c:pt>
                <c:pt idx="11">
                  <c:v>2976.84</c:v>
                </c:pt>
                <c:pt idx="12">
                  <c:v>2921.92</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Barranquilla!$F$16:$R$16</c:f>
              <c:numCache>
                <c:formatCode>0.0</c:formatCode>
                <c:ptCount val="13"/>
                <c:pt idx="0">
                  <c:v>3080.4360000000001</c:v>
                </c:pt>
                <c:pt idx="1">
                  <c:v>3235.14</c:v>
                </c:pt>
                <c:pt idx="2">
                  <c:v>3235.14</c:v>
                </c:pt>
                <c:pt idx="3">
                  <c:v>3110.76</c:v>
                </c:pt>
                <c:pt idx="4">
                  <c:v>3216.5399999999995</c:v>
                </c:pt>
                <c:pt idx="5">
                  <c:v>3222.3719999999998</c:v>
                </c:pt>
                <c:pt idx="6">
                  <c:v>3336.4560000000001</c:v>
                </c:pt>
                <c:pt idx="7">
                  <c:v>3424.9199999999996</c:v>
                </c:pt>
                <c:pt idx="8">
                  <c:v>3403.2360000000003</c:v>
                </c:pt>
                <c:pt idx="9">
                  <c:v>3442.3199999999997</c:v>
                </c:pt>
                <c:pt idx="10">
                  <c:v>3378.9479999999999</c:v>
                </c:pt>
                <c:pt idx="11">
                  <c:v>3572.2080000000001</c:v>
                </c:pt>
                <c:pt idx="12">
                  <c:v>3506.3040000000001</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578719576"/>
        <c:axId val="578719968"/>
      </c:barChart>
      <c:dateAx>
        <c:axId val="578719576"/>
        <c:scaling>
          <c:orientation val="minMax"/>
          <c:max val="45627"/>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968"/>
        <c:crosses val="autoZero"/>
        <c:auto val="1"/>
        <c:lblOffset val="100"/>
        <c:baseTimeUnit val="months"/>
      </c:dateAx>
      <c:valAx>
        <c:axId val="57871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'Bogotá Vanti'!$F$5:$R$5</c:f>
              <c:numCache>
                <c:formatCode>0.0</c:formatCode>
                <c:ptCount val="13"/>
                <c:pt idx="0">
                  <c:v>861.8</c:v>
                </c:pt>
                <c:pt idx="1">
                  <c:v>963.33</c:v>
                </c:pt>
                <c:pt idx="2">
                  <c:v>998.47</c:v>
                </c:pt>
                <c:pt idx="3">
                  <c:v>922.63</c:v>
                </c:pt>
                <c:pt idx="4">
                  <c:v>1002.95</c:v>
                </c:pt>
                <c:pt idx="5">
                  <c:v>988.31</c:v>
                </c:pt>
                <c:pt idx="6">
                  <c:v>1054.71</c:v>
                </c:pt>
                <c:pt idx="7">
                  <c:v>1188.32</c:v>
                </c:pt>
                <c:pt idx="8">
                  <c:v>1126.81</c:v>
                </c:pt>
                <c:pt idx="9">
                  <c:v>1083.47</c:v>
                </c:pt>
                <c:pt idx="10">
                  <c:v>1151.9100000000001</c:v>
                </c:pt>
                <c:pt idx="11">
                  <c:v>1151.9100000000001</c:v>
                </c:pt>
                <c:pt idx="12">
                  <c:v>1289.55</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'Bogotá Vanti'!$F$6:$R$6</c:f>
              <c:numCache>
                <c:formatCode>0.0</c:formatCode>
                <c:ptCount val="13"/>
                <c:pt idx="0">
                  <c:v>712.5</c:v>
                </c:pt>
                <c:pt idx="1">
                  <c:v>779.54</c:v>
                </c:pt>
                <c:pt idx="2">
                  <c:v>886.04</c:v>
                </c:pt>
                <c:pt idx="3">
                  <c:v>715.46</c:v>
                </c:pt>
                <c:pt idx="4">
                  <c:v>563.77</c:v>
                </c:pt>
                <c:pt idx="5">
                  <c:v>558.32000000000005</c:v>
                </c:pt>
                <c:pt idx="6">
                  <c:v>548.34</c:v>
                </c:pt>
                <c:pt idx="7">
                  <c:v>579.02</c:v>
                </c:pt>
                <c:pt idx="8">
                  <c:v>520.47</c:v>
                </c:pt>
                <c:pt idx="9">
                  <c:v>514.03</c:v>
                </c:pt>
                <c:pt idx="10">
                  <c:v>548.47</c:v>
                </c:pt>
                <c:pt idx="11">
                  <c:v>548.47</c:v>
                </c:pt>
                <c:pt idx="12">
                  <c:v>514.91999999999996</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'Bogotá Vanti'!$F$7:$R$7</c:f>
              <c:numCache>
                <c:formatCode>0.0</c:formatCode>
                <c:ptCount val="13"/>
                <c:pt idx="0">
                  <c:v>525.29999999999995</c:v>
                </c:pt>
                <c:pt idx="1">
                  <c:v>519.89</c:v>
                </c:pt>
                <c:pt idx="2">
                  <c:v>522.49</c:v>
                </c:pt>
                <c:pt idx="3">
                  <c:v>527.02</c:v>
                </c:pt>
                <c:pt idx="4">
                  <c:v>526.32000000000005</c:v>
                </c:pt>
                <c:pt idx="5">
                  <c:v>527.75</c:v>
                </c:pt>
                <c:pt idx="6">
                  <c:v>526.26</c:v>
                </c:pt>
                <c:pt idx="7">
                  <c:v>529.5</c:v>
                </c:pt>
                <c:pt idx="8">
                  <c:v>529.99122</c:v>
                </c:pt>
                <c:pt idx="9">
                  <c:v>525.10096999999996</c:v>
                </c:pt>
                <c:pt idx="10">
                  <c:v>529.41279999999995</c:v>
                </c:pt>
                <c:pt idx="11">
                  <c:v>529.41279999999995</c:v>
                </c:pt>
                <c:pt idx="12">
                  <c:v>538.49122999999997</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578724672"/>
        <c:axId val="57872506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45261</c:v>
                </c:pt>
                <c:pt idx="1">
                  <c:v>45292</c:v>
                </c:pt>
                <c:pt idx="2">
                  <c:v>45323</c:v>
                </c:pt>
                <c:pt idx="3">
                  <c:v>45352</c:v>
                </c:pt>
                <c:pt idx="4">
                  <c:v>45383</c:v>
                </c:pt>
                <c:pt idx="5">
                  <c:v>45413</c:v>
                </c:pt>
                <c:pt idx="6">
                  <c:v>45444</c:v>
                </c:pt>
                <c:pt idx="7">
                  <c:v>45474</c:v>
                </c:pt>
                <c:pt idx="8">
                  <c:v>45505</c:v>
                </c:pt>
                <c:pt idx="9">
                  <c:v>45536</c:v>
                </c:pt>
                <c:pt idx="10">
                  <c:v>45566</c:v>
                </c:pt>
                <c:pt idx="11">
                  <c:v>45597</c:v>
                </c:pt>
                <c:pt idx="12">
                  <c:v>45627</c:v>
                </c:pt>
              </c:numCache>
            </c:numRef>
          </c:cat>
          <c:val>
            <c:numRef>
              <c:f>'Bogotá Vanti'!$F$8:$R$8</c:f>
              <c:numCache>
                <c:formatCode>0.0</c:formatCode>
                <c:ptCount val="13"/>
                <c:pt idx="0">
                  <c:v>2225.9</c:v>
                </c:pt>
                <c:pt idx="1">
                  <c:v>2394.5</c:v>
                </c:pt>
                <c:pt idx="2">
                  <c:v>2544.46</c:v>
                </c:pt>
                <c:pt idx="3">
                  <c:v>2293.7399999999998</c:v>
                </c:pt>
                <c:pt idx="4">
                  <c:v>2219.14</c:v>
                </c:pt>
                <c:pt idx="5">
                  <c:v>2200.52</c:v>
                </c:pt>
                <c:pt idx="6">
                  <c:v>2257.17</c:v>
                </c:pt>
                <c:pt idx="7">
                  <c:v>2430.2199999999998</c:v>
                </c:pt>
                <c:pt idx="8">
                  <c:v>2307.16</c:v>
                </c:pt>
                <c:pt idx="9">
                  <c:v>2250.11</c:v>
                </c:pt>
                <c:pt idx="10">
                  <c:v>2362.4699999999998</c:v>
                </c:pt>
                <c:pt idx="11">
                  <c:v>2362.4699999999998</c:v>
                </c:pt>
                <c:pt idx="12">
                  <c:v>2479.9299999999998</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578724672"/>
        <c:axId val="578725064"/>
      </c:lineChart>
      <c:dateAx>
        <c:axId val="578724672"/>
        <c:scaling>
          <c:orientation val="minMax"/>
          <c:max val="45627"/>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5064"/>
        <c:crosses val="autoZero"/>
        <c:auto val="1"/>
        <c:lblOffset val="100"/>
        <c:baseTimeUnit val="months"/>
      </c:dateAx>
      <c:valAx>
        <c:axId val="578725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4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chart" Target="../charts/chart20.xml"/><Relationship Id="rId4" Type="http://schemas.openxmlformats.org/officeDocument/2006/relationships/hyperlink" Target="#'Estructura Tarifari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image" Target="../media/image3.png"/><Relationship Id="rId5" Type="http://schemas.openxmlformats.org/officeDocument/2006/relationships/hyperlink" Target="#Tunj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28015</xdr:colOff>
      <xdr:row>19</xdr:row>
      <xdr:rowOff>11905</xdr:rowOff>
    </xdr:from>
    <xdr:to>
      <xdr:col>17</xdr:col>
      <xdr:colOff>645583</xdr:colOff>
      <xdr:row>41</xdr:row>
      <xdr:rowOff>792</xdr:rowOff>
    </xdr:to>
    <xdr:graphicFrame macro="">
      <xdr:nvGraphicFramePr>
        <xdr:cNvPr id="2" name="Gráfico 1" descr="Comportamiento de los componentes tarifarios:  CUV, G,T, D,  desde diciembre 2023 a diciembre 2024&#10;&#10;&#10;"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924483</xdr:colOff>
      <xdr:row>43</xdr:row>
      <xdr:rowOff>23811</xdr:rowOff>
    </xdr:from>
    <xdr:to>
      <xdr:col>17</xdr:col>
      <xdr:colOff>656167</xdr:colOff>
      <xdr:row>61</xdr:row>
      <xdr:rowOff>1680</xdr:rowOff>
    </xdr:to>
    <xdr:graphicFrame macro="">
      <xdr:nvGraphicFramePr>
        <xdr:cNvPr id="3" name="Gráfico 2" descr="Comportamiento de la tarifa:  estrato1, estrato 2, estratos 3 y 4 y estratos 5 y 6&#10; desde diciembre 2023 a diciembre 2024&#10;&#10;" title="Tarifa a usuario final por estrato">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193119</xdr:colOff>
      <xdr:row>39</xdr:row>
      <xdr:rowOff>125095</xdr:rowOff>
    </xdr:from>
    <xdr:to>
      <xdr:col>11</xdr:col>
      <xdr:colOff>479520</xdr:colOff>
      <xdr:row>41</xdr:row>
      <xdr:rowOff>4445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8209994" y="10160363"/>
          <a:ext cx="1805865" cy="264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226288</xdr:colOff>
      <xdr:row>60</xdr:row>
      <xdr:rowOff>101204</xdr:rowOff>
    </xdr:from>
    <xdr:to>
      <xdr:col>11</xdr:col>
      <xdr:colOff>496916</xdr:colOff>
      <xdr:row>61</xdr:row>
      <xdr:rowOff>168242</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8243163" y="14184597"/>
          <a:ext cx="1790092" cy="2598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348449</xdr:colOff>
      <xdr:row>17</xdr:row>
      <xdr:rowOff>83152</xdr:rowOff>
    </xdr:from>
    <xdr:to>
      <xdr:col>20</xdr:col>
      <xdr:colOff>663380</xdr:colOff>
      <xdr:row>19</xdr:row>
      <xdr:rowOff>181798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5461449" y="5681735"/>
          <a:ext cx="1838931" cy="71248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287995</xdr:colOff>
      <xdr:row>19</xdr:row>
      <xdr:rowOff>133590</xdr:rowOff>
    </xdr:from>
    <xdr:to>
      <xdr:col>18</xdr:col>
      <xdr:colOff>74084</xdr:colOff>
      <xdr:row>40</xdr:row>
      <xdr:rowOff>173220</xdr:rowOff>
    </xdr:to>
    <xdr:graphicFrame macro="">
      <xdr:nvGraphicFramePr>
        <xdr:cNvPr id="2" name="Gráfico 1" descr="Comportamiento de los componentes tarifarios:  CUV, G,T, D,  desde diciembre 2023 a diciembre 2024&#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128171</xdr:colOff>
      <xdr:row>41</xdr:row>
      <xdr:rowOff>57727</xdr:rowOff>
    </xdr:from>
    <xdr:to>
      <xdr:col>17</xdr:col>
      <xdr:colOff>613834</xdr:colOff>
      <xdr:row>59</xdr:row>
      <xdr:rowOff>142875</xdr:rowOff>
    </xdr:to>
    <xdr:graphicFrame macro="">
      <xdr:nvGraphicFramePr>
        <xdr:cNvPr id="3" name="Gráfico 2" descr="Comportamiento de la tarifa:  estrato1, estrato 2, estratos 3 y 4 y estratos 5 y 6&#10; desde diciembre 2023 a diciembre 2024&#10;&#10;&#10;&#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175341</xdr:colOff>
      <xdr:row>40</xdr:row>
      <xdr:rowOff>116158</xdr:rowOff>
    </xdr:from>
    <xdr:to>
      <xdr:col>11</xdr:col>
      <xdr:colOff>654443</xdr:colOff>
      <xdr:row>41</xdr:row>
      <xdr:rowOff>81128</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469061" y="11151219"/>
          <a:ext cx="1954315" cy="2089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133143</xdr:colOff>
      <xdr:row>59</xdr:row>
      <xdr:rowOff>95860</xdr:rowOff>
    </xdr:from>
    <xdr:to>
      <xdr:col>12</xdr:col>
      <xdr:colOff>185321</xdr:colOff>
      <xdr:row>61</xdr:row>
      <xdr:rowOff>38710</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426863" y="15591409"/>
          <a:ext cx="2294037" cy="3145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253877</xdr:colOff>
      <xdr:row>17</xdr:row>
      <xdr:rowOff>137985</xdr:rowOff>
    </xdr:from>
    <xdr:to>
      <xdr:col>21</xdr:col>
      <xdr:colOff>232454</xdr:colOff>
      <xdr:row>18</xdr:row>
      <xdr:rowOff>167841</xdr:rowOff>
    </xdr:to>
    <xdr:sp macro="[0]!EST" textlink="">
      <xdr:nvSpPr>
        <xdr:cNvPr id="9" name="CuadroTexto 8">
          <a:extLst>
            <a:ext uri="{FF2B5EF4-FFF2-40B4-BE49-F238E27FC236}">
              <a16:creationId xmlns:a16="http://schemas.microsoft.com/office/drawing/2014/main" id="{00000000-0008-0000-0900-000009000000}"/>
            </a:ext>
          </a:extLst>
        </xdr:cNvPr>
        <xdr:cNvSpPr txBox="1"/>
      </xdr:nvSpPr>
      <xdr:spPr>
        <a:xfrm>
          <a:off x="15313960" y="5757735"/>
          <a:ext cx="2264577" cy="61193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18</xdr:row>
      <xdr:rowOff>141229</xdr:rowOff>
    </xdr:from>
    <xdr:to>
      <xdr:col>17</xdr:col>
      <xdr:colOff>746847</xdr:colOff>
      <xdr:row>39</xdr:row>
      <xdr:rowOff>134864</xdr:rowOff>
    </xdr:to>
    <xdr:graphicFrame macro="">
      <xdr:nvGraphicFramePr>
        <xdr:cNvPr id="4" name="Gráfico 3" descr="Comportamiento de los componentes tarifarios:  CUV, G,T, D,  desde diciembre 2023 a diciembre 2024&#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295849</xdr:colOff>
      <xdr:row>41</xdr:row>
      <xdr:rowOff>45027</xdr:rowOff>
    </xdr:from>
    <xdr:to>
      <xdr:col>18</xdr:col>
      <xdr:colOff>32471</xdr:colOff>
      <xdr:row>58</xdr:row>
      <xdr:rowOff>111702</xdr:rowOff>
    </xdr:to>
    <xdr:graphicFrame macro="">
      <xdr:nvGraphicFramePr>
        <xdr:cNvPr id="5" name="Gráfico 4" descr="Comportamiento de la tarifa:  estrato1, estrato 2, estratos 3 y 4 y estratos 5 y 6 desde diciembre 2023 a diciembre 2024&#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642884</xdr:colOff>
      <xdr:row>39</xdr:row>
      <xdr:rowOff>171914</xdr:rowOff>
    </xdr:from>
    <xdr:to>
      <xdr:col>12</xdr:col>
      <xdr:colOff>230549</xdr:colOff>
      <xdr:row>40</xdr:row>
      <xdr:rowOff>229064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384111" y="10805278"/>
          <a:ext cx="1951597" cy="3082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80842</xdr:colOff>
      <xdr:row>58</xdr:row>
      <xdr:rowOff>61405</xdr:rowOff>
    </xdr:from>
    <xdr:to>
      <xdr:col>12</xdr:col>
      <xdr:colOff>522542</xdr:colOff>
      <xdr:row>59</xdr:row>
      <xdr:rowOff>118556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610047" y="15396655"/>
          <a:ext cx="2017654" cy="2389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233920</xdr:colOff>
      <xdr:row>17</xdr:row>
      <xdr:rowOff>173664</xdr:rowOff>
    </xdr:from>
    <xdr:to>
      <xdr:col>21</xdr:col>
      <xdr:colOff>145632</xdr:colOff>
      <xdr:row>20</xdr:row>
      <xdr:rowOff>100885</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5279090" y="5758778"/>
          <a:ext cx="2184724" cy="63077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1133316</xdr:colOff>
      <xdr:row>18</xdr:row>
      <xdr:rowOff>218286</xdr:rowOff>
    </xdr:from>
    <xdr:to>
      <xdr:col>17</xdr:col>
      <xdr:colOff>730250</xdr:colOff>
      <xdr:row>41</xdr:row>
      <xdr:rowOff>26908</xdr:rowOff>
    </xdr:to>
    <xdr:graphicFrame macro="">
      <xdr:nvGraphicFramePr>
        <xdr:cNvPr id="2" name="Gráfico 1" descr="Comportamiento de los componentes tarifarios:  CUV, G,T, D, desde diciembre 2023 a diciembre 2024&#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415001</xdr:rowOff>
    </xdr:from>
    <xdr:to>
      <xdr:col>18</xdr:col>
      <xdr:colOff>10583</xdr:colOff>
      <xdr:row>57</xdr:row>
      <xdr:rowOff>91761</xdr:rowOff>
    </xdr:to>
    <xdr:graphicFrame macro="">
      <xdr:nvGraphicFramePr>
        <xdr:cNvPr id="3" name="Gráfico 2" descr="Comportamiento de la tarifa:  estrato1, estrato 2, estratos 3 y 4 y estratos 5 y 6&#10; desde diciembre 2023 a diciembre 2024&#10;&#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754816</xdr:colOff>
      <xdr:row>41</xdr:row>
      <xdr:rowOff>115027</xdr:rowOff>
    </xdr:from>
    <xdr:to>
      <xdr:col>13</xdr:col>
      <xdr:colOff>597006</xdr:colOff>
      <xdr:row>43</xdr:row>
      <xdr:rowOff>43949</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9263816" y="10486694"/>
          <a:ext cx="2204390" cy="3014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35459</xdr:colOff>
      <xdr:row>57</xdr:row>
      <xdr:rowOff>106768</xdr:rowOff>
    </xdr:from>
    <xdr:to>
      <xdr:col>13</xdr:col>
      <xdr:colOff>279761</xdr:colOff>
      <xdr:row>59</xdr:row>
      <xdr:rowOff>27060</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9331859" y="15312901"/>
          <a:ext cx="1819102" cy="292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254459</xdr:colOff>
      <xdr:row>16</xdr:row>
      <xdr:rowOff>436123</xdr:rowOff>
    </xdr:from>
    <xdr:to>
      <xdr:col>20</xdr:col>
      <xdr:colOff>749157</xdr:colOff>
      <xdr:row>20</xdr:row>
      <xdr:rowOff>14052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5356876" y="5865373"/>
          <a:ext cx="2018698" cy="6785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796029</xdr:colOff>
      <xdr:row>43</xdr:row>
      <xdr:rowOff>169125</xdr:rowOff>
    </xdr:from>
    <xdr:to>
      <xdr:col>17</xdr:col>
      <xdr:colOff>603249</xdr:colOff>
      <xdr:row>61</xdr:row>
      <xdr:rowOff>135788</xdr:rowOff>
    </xdr:to>
    <xdr:graphicFrame macro="">
      <xdr:nvGraphicFramePr>
        <xdr:cNvPr id="3" name="Gráfico 2" descr="Comportamiento de la tarifa:  estrato1, estrato 2, estratos 3 y 4 y estratos 5 y 6&#10;desde diciembre 2023 a diciembre 2024&#10;&#10;&#10;&#10;" title="Tarifa a usuario final por estrat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910</xdr:colOff>
      <xdr:row>40</xdr:row>
      <xdr:rowOff>192547</xdr:rowOff>
    </xdr:from>
    <xdr:to>
      <xdr:col>12</xdr:col>
      <xdr:colOff>307086</xdr:colOff>
      <xdr:row>42</xdr:row>
      <xdr:rowOff>54319</xdr:rowOff>
    </xdr:to>
    <xdr:sp macro="" textlink="">
      <xdr:nvSpPr>
        <xdr:cNvPr id="4" name="CuadroTexto 3">
          <a:extLst>
            <a:ext uri="{FF2B5EF4-FFF2-40B4-BE49-F238E27FC236}">
              <a16:creationId xmlns:a16="http://schemas.microsoft.com/office/drawing/2014/main" id="{00000000-0008-0000-0C00-00000C000000}"/>
            </a:ext>
          </a:extLst>
        </xdr:cNvPr>
        <xdr:cNvSpPr txBox="1"/>
      </xdr:nvSpPr>
      <xdr:spPr>
        <a:xfrm>
          <a:off x="9017910" y="11146297"/>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230413</xdr:colOff>
      <xdr:row>61</xdr:row>
      <xdr:rowOff>54044</xdr:rowOff>
    </xdr:from>
    <xdr:to>
      <xdr:col>12</xdr:col>
      <xdr:colOff>514320</xdr:colOff>
      <xdr:row>62</xdr:row>
      <xdr:rowOff>189260</xdr:rowOff>
    </xdr:to>
    <xdr:sp macro="" textlink="">
      <xdr:nvSpPr>
        <xdr:cNvPr id="5" name="CuadroTexto 4">
          <a:extLst>
            <a:ext uri="{FF2B5EF4-FFF2-40B4-BE49-F238E27FC236}">
              <a16:creationId xmlns:a16="http://schemas.microsoft.com/office/drawing/2014/main" id="{00000000-0008-0000-0C00-00000D000000}"/>
            </a:ext>
          </a:extLst>
        </xdr:cNvPr>
        <xdr:cNvSpPr txBox="1"/>
      </xdr:nvSpPr>
      <xdr:spPr>
        <a:xfrm>
          <a:off x="8756346" y="16445511"/>
          <a:ext cx="1858707" cy="389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298589</xdr:colOff>
      <xdr:row>17</xdr:row>
      <xdr:rowOff>150989</xdr:rowOff>
    </xdr:from>
    <xdr:to>
      <xdr:col>21</xdr:col>
      <xdr:colOff>116416</xdr:colOff>
      <xdr:row>21</xdr:row>
      <xdr:rowOff>42333</xdr:rowOff>
    </xdr:to>
    <xdr:sp macro="" textlink="">
      <xdr:nvSpPr>
        <xdr:cNvPr id="8" name="CuadroTexto 7">
          <a:hlinkClick xmlns:r="http://schemas.openxmlformats.org/officeDocument/2006/relationships" r:id="rId4"/>
          <a:extLst>
            <a:ext uri="{FF2B5EF4-FFF2-40B4-BE49-F238E27FC236}">
              <a16:creationId xmlns:a16="http://schemas.microsoft.com/office/drawing/2014/main" id="{00000000-0008-0000-0C00-000010000000}"/>
            </a:ext>
          </a:extLst>
        </xdr:cNvPr>
        <xdr:cNvSpPr txBox="1"/>
      </xdr:nvSpPr>
      <xdr:spPr>
        <a:xfrm>
          <a:off x="15411589" y="5770739"/>
          <a:ext cx="2103827" cy="6533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785811</xdr:colOff>
      <xdr:row>21</xdr:row>
      <xdr:rowOff>178593</xdr:rowOff>
    </xdr:from>
    <xdr:to>
      <xdr:col>18</xdr:col>
      <xdr:colOff>31750</xdr:colOff>
      <xdr:row>41</xdr:row>
      <xdr:rowOff>9525</xdr:rowOff>
    </xdr:to>
    <xdr:graphicFrame macro="">
      <xdr:nvGraphicFramePr>
        <xdr:cNvPr id="9" name="Gráfico 8" descr="Comportamiento de los componentes tarifarios:  CUV, G,T, D, desde diciembre 2023 a diciembre 2024&#10;&#10;&#10;&#10;&#10;"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866773</xdr:colOff>
      <xdr:row>19</xdr:row>
      <xdr:rowOff>161925</xdr:rowOff>
    </xdr:from>
    <xdr:to>
      <xdr:col>18</xdr:col>
      <xdr:colOff>10583</xdr:colOff>
      <xdr:row>40</xdr:row>
      <xdr:rowOff>150813</xdr:rowOff>
    </xdr:to>
    <xdr:graphicFrame macro="">
      <xdr:nvGraphicFramePr>
        <xdr:cNvPr id="2" name="Gráfico 1" descr="Comportamiento de los componentes tarifarios:  CUV, G,T, D, desde diciembre 2023 a diciembre 2024&#10;&#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1037987</xdr:colOff>
      <xdr:row>45</xdr:row>
      <xdr:rowOff>55997</xdr:rowOff>
    </xdr:from>
    <xdr:to>
      <xdr:col>18</xdr:col>
      <xdr:colOff>0</xdr:colOff>
      <xdr:row>63</xdr:row>
      <xdr:rowOff>34419</xdr:rowOff>
    </xdr:to>
    <xdr:graphicFrame macro="">
      <xdr:nvGraphicFramePr>
        <xdr:cNvPr id="3" name="Gráfico 2" descr="Comportamiento de la tarifa:  estrato1, estrato 2, estratos 3 y 4 y estratos 5 y 6&#10;desde diciembre 2023 a diciembre 2024&#10;&#10;&#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425020</xdr:colOff>
      <xdr:row>40</xdr:row>
      <xdr:rowOff>141576</xdr:rowOff>
    </xdr:from>
    <xdr:to>
      <xdr:col>12</xdr:col>
      <xdr:colOff>737346</xdr:colOff>
      <xdr:row>42</xdr:row>
      <xdr:rowOff>12459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950953" y="10115309"/>
          <a:ext cx="1887126" cy="243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354191</xdr:colOff>
      <xdr:row>63</xdr:row>
      <xdr:rowOff>59267</xdr:rowOff>
    </xdr:from>
    <xdr:to>
      <xdr:col>12</xdr:col>
      <xdr:colOff>666518</xdr:colOff>
      <xdr:row>64</xdr:row>
      <xdr:rowOff>79271</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880124" y="14317134"/>
          <a:ext cx="1887127" cy="206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601711</xdr:colOff>
      <xdr:row>17</xdr:row>
      <xdr:rowOff>95318</xdr:rowOff>
    </xdr:from>
    <xdr:to>
      <xdr:col>21</xdr:col>
      <xdr:colOff>371480</xdr:colOff>
      <xdr:row>20</xdr:row>
      <xdr:rowOff>175415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4603461" y="5863235"/>
          <a:ext cx="2055769" cy="65159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1195916</xdr:colOff>
      <xdr:row>20</xdr:row>
      <xdr:rowOff>89218</xdr:rowOff>
    </xdr:from>
    <xdr:to>
      <xdr:col>17</xdr:col>
      <xdr:colOff>709082</xdr:colOff>
      <xdr:row>41</xdr:row>
      <xdr:rowOff>78106</xdr:rowOff>
    </xdr:to>
    <xdr:graphicFrame macro="">
      <xdr:nvGraphicFramePr>
        <xdr:cNvPr id="2" name="Gráfico 1" descr="Comportamiento de los componentes tarifarios:  CUV, G,T, D, desde diciembre 2023 a diciembre 2024&#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1190622</xdr:colOff>
      <xdr:row>42</xdr:row>
      <xdr:rowOff>155800</xdr:rowOff>
    </xdr:from>
    <xdr:to>
      <xdr:col>17</xdr:col>
      <xdr:colOff>687916</xdr:colOff>
      <xdr:row>60</xdr:row>
      <xdr:rowOff>122463</xdr:rowOff>
    </xdr:to>
    <xdr:graphicFrame macro="">
      <xdr:nvGraphicFramePr>
        <xdr:cNvPr id="3" name="Gráfico 2" descr="Comportamiento de la tarifa:  estrato1, estrato 2, estratos 3 y 4 y estratos 5 y 6&#10;desde diciembre 2023 a diciembre 2024&#10;&#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565005</xdr:colOff>
      <xdr:row>40</xdr:row>
      <xdr:rowOff>181428</xdr:rowOff>
    </xdr:from>
    <xdr:to>
      <xdr:col>11</xdr:col>
      <xdr:colOff>69064</xdr:colOff>
      <xdr:row>42</xdr:row>
      <xdr:rowOff>52604</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468487" y="10386785"/>
          <a:ext cx="1783256" cy="256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583493</xdr:colOff>
      <xdr:row>60</xdr:row>
      <xdr:rowOff>82172</xdr:rowOff>
    </xdr:from>
    <xdr:to>
      <xdr:col>10</xdr:col>
      <xdr:colOff>746325</xdr:colOff>
      <xdr:row>61</xdr:row>
      <xdr:rowOff>140119</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486975" y="14142886"/>
          <a:ext cx="1682296" cy="2507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177140</xdr:colOff>
      <xdr:row>17</xdr:row>
      <xdr:rowOff>35593</xdr:rowOff>
    </xdr:from>
    <xdr:to>
      <xdr:col>21</xdr:col>
      <xdr:colOff>81239</xdr:colOff>
      <xdr:row>20</xdr:row>
      <xdr:rowOff>33735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5290140" y="5718843"/>
          <a:ext cx="2190099" cy="69664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500058</xdr:colOff>
      <xdr:row>19</xdr:row>
      <xdr:rowOff>29527</xdr:rowOff>
    </xdr:from>
    <xdr:to>
      <xdr:col>18</xdr:col>
      <xdr:colOff>21167</xdr:colOff>
      <xdr:row>42</xdr:row>
      <xdr:rowOff>171449</xdr:rowOff>
    </xdr:to>
    <xdr:graphicFrame macro="">
      <xdr:nvGraphicFramePr>
        <xdr:cNvPr id="2" name="Gráfico 1" descr="Comportamiento de los componentes tarifarios:  CUV, G,T, D, desde diciembre 2023 a diciembre 2024&#10;&#10;&#10;&#10;"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659949</xdr:colOff>
      <xdr:row>45</xdr:row>
      <xdr:rowOff>127582</xdr:rowOff>
    </xdr:from>
    <xdr:to>
      <xdr:col>18</xdr:col>
      <xdr:colOff>179917</xdr:colOff>
      <xdr:row>63</xdr:row>
      <xdr:rowOff>94245</xdr:rowOff>
    </xdr:to>
    <xdr:graphicFrame macro="">
      <xdr:nvGraphicFramePr>
        <xdr:cNvPr id="3" name="Gráfico 2" descr="Comportamiento de la tarifa:  estrato1, estrato 2, estratos 3 y 4 y estratos 5 y 6&#10;desde diciembre 2023 a diciembre 2024&#10;&#10;&#10;&#10;"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523352</xdr:colOff>
      <xdr:row>42</xdr:row>
      <xdr:rowOff>154596</xdr:rowOff>
    </xdr:from>
    <xdr:to>
      <xdr:col>11</xdr:col>
      <xdr:colOff>52154</xdr:colOff>
      <xdr:row>44</xdr:row>
      <xdr:rowOff>32453</xdr:rowOff>
    </xdr:to>
    <xdr:sp macro="" textlink="">
      <xdr:nvSpPr>
        <xdr:cNvPr id="4" name="CuadroTexto 3">
          <a:extLst>
            <a:ext uri="{FF2B5EF4-FFF2-40B4-BE49-F238E27FC236}">
              <a16:creationId xmlns:a16="http://schemas.microsoft.com/office/drawing/2014/main" id="{00000000-0008-0000-0F00-00000C000000}"/>
            </a:ext>
          </a:extLst>
        </xdr:cNvPr>
        <xdr:cNvSpPr txBox="1"/>
      </xdr:nvSpPr>
      <xdr:spPr>
        <a:xfrm>
          <a:off x="8786290" y="10501127"/>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410564</xdr:colOff>
      <xdr:row>63</xdr:row>
      <xdr:rowOff>148815</xdr:rowOff>
    </xdr:from>
    <xdr:to>
      <xdr:col>10</xdr:col>
      <xdr:colOff>713606</xdr:colOff>
      <xdr:row>65</xdr:row>
      <xdr:rowOff>24990</xdr:rowOff>
    </xdr:to>
    <xdr:sp macro="" textlink="">
      <xdr:nvSpPr>
        <xdr:cNvPr id="5" name="CuadroTexto 4">
          <a:extLst>
            <a:ext uri="{FF2B5EF4-FFF2-40B4-BE49-F238E27FC236}">
              <a16:creationId xmlns:a16="http://schemas.microsoft.com/office/drawing/2014/main" id="{00000000-0008-0000-0F00-00000D000000}"/>
            </a:ext>
          </a:extLst>
        </xdr:cNvPr>
        <xdr:cNvSpPr txBox="1"/>
      </xdr:nvSpPr>
      <xdr:spPr>
        <a:xfrm>
          <a:off x="8673502" y="14495846"/>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224916</xdr:colOff>
      <xdr:row>18</xdr:row>
      <xdr:rowOff>75438</xdr:rowOff>
    </xdr:from>
    <xdr:to>
      <xdr:col>20</xdr:col>
      <xdr:colOff>501142</xdr:colOff>
      <xdr:row>20</xdr:row>
      <xdr:rowOff>180750</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5337916" y="5885688"/>
          <a:ext cx="1800226" cy="48631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1092</xdr:colOff>
      <xdr:row>20</xdr:row>
      <xdr:rowOff>17369</xdr:rowOff>
    </xdr:from>
    <xdr:to>
      <xdr:col>18</xdr:col>
      <xdr:colOff>156881</xdr:colOff>
      <xdr:row>41</xdr:row>
      <xdr:rowOff>6257</xdr:rowOff>
    </xdr:to>
    <xdr:graphicFrame macro="">
      <xdr:nvGraphicFramePr>
        <xdr:cNvPr id="2" name="Gráfico 1" descr="Comportamiento de los componentes tarifarios:  CUV, G,T, D, desde diciembre 2023 a diciembre 2024&#10;&#10;&#10;"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705970</xdr:colOff>
      <xdr:row>61</xdr:row>
      <xdr:rowOff>4749</xdr:rowOff>
    </xdr:to>
    <xdr:graphicFrame macro="">
      <xdr:nvGraphicFramePr>
        <xdr:cNvPr id="3" name="Gráfico 2" descr="Comportamiento de la tarifa:  estrato1, estrato 2, estratos 3 y 4 y estratos 5 y 6&#10;desde diciembre 2023 a diciembre 2024&#10;&#10;&#10;"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289230</xdr:colOff>
      <xdr:row>40</xdr:row>
      <xdr:rowOff>159893</xdr:rowOff>
    </xdr:from>
    <xdr:to>
      <xdr:col>11</xdr:col>
      <xdr:colOff>568597</xdr:colOff>
      <xdr:row>42</xdr:row>
      <xdr:rowOff>37787</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8861730" y="10469305"/>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44435</xdr:colOff>
      <xdr:row>60</xdr:row>
      <xdr:rowOff>110169</xdr:rowOff>
    </xdr:from>
    <xdr:to>
      <xdr:col>11</xdr:col>
      <xdr:colOff>323802</xdr:colOff>
      <xdr:row>61</xdr:row>
      <xdr:rowOff>165396</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8616935" y="142295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482940</xdr:colOff>
      <xdr:row>16</xdr:row>
      <xdr:rowOff>281743</xdr:rowOff>
    </xdr:from>
    <xdr:to>
      <xdr:col>21</xdr:col>
      <xdr:colOff>350231</xdr:colOff>
      <xdr:row>19</xdr:row>
      <xdr:rowOff>128409</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5935852" y="5694184"/>
          <a:ext cx="2153291" cy="74313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1142996</xdr:colOff>
      <xdr:row>20</xdr:row>
      <xdr:rowOff>65555</xdr:rowOff>
    </xdr:from>
    <xdr:to>
      <xdr:col>18</xdr:col>
      <xdr:colOff>42333</xdr:colOff>
      <xdr:row>41</xdr:row>
      <xdr:rowOff>44825</xdr:rowOff>
    </xdr:to>
    <xdr:graphicFrame macro="">
      <xdr:nvGraphicFramePr>
        <xdr:cNvPr id="2" name="Gráfico 1" descr="Comportamiento de los componentes tarifarios:  CUV, G,T, D, desde diciembre 2023 a diciembre 2024&#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45</xdr:row>
      <xdr:rowOff>156601</xdr:rowOff>
    </xdr:from>
    <xdr:to>
      <xdr:col>18</xdr:col>
      <xdr:colOff>105834</xdr:colOff>
      <xdr:row>63</xdr:row>
      <xdr:rowOff>123264</xdr:rowOff>
    </xdr:to>
    <xdr:graphicFrame macro="">
      <xdr:nvGraphicFramePr>
        <xdr:cNvPr id="3" name="Gráfico 2" descr="Comportamiento de la tarifa:  estrato1, estrato 2, estratos 3 y 4 y estratos 5 y 6&#10;desde diciembre 2023 a diciembre 2024&#10;&#10;&#10;&#10;&#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25142</xdr:colOff>
      <xdr:row>40</xdr:row>
      <xdr:rowOff>115287</xdr:rowOff>
    </xdr:from>
    <xdr:to>
      <xdr:col>11</xdr:col>
      <xdr:colOff>310232</xdr:colOff>
      <xdr:row>41</xdr:row>
      <xdr:rowOff>180668</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8926901" y="10134176"/>
          <a:ext cx="1813794" cy="253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385395</xdr:colOff>
      <xdr:row>63</xdr:row>
      <xdr:rowOff>31841</xdr:rowOff>
    </xdr:from>
    <xdr:to>
      <xdr:col>10</xdr:col>
      <xdr:colOff>555692</xdr:colOff>
      <xdr:row>64</xdr:row>
      <xdr:rowOff>83548</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522802" y="14378137"/>
          <a:ext cx="1699001" cy="239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305971</xdr:colOff>
      <xdr:row>17</xdr:row>
      <xdr:rowOff>39464</xdr:rowOff>
    </xdr:from>
    <xdr:to>
      <xdr:col>21</xdr:col>
      <xdr:colOff>289163</xdr:colOff>
      <xdr:row>20</xdr:row>
      <xdr:rowOff>46899</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5334304" y="5733297"/>
          <a:ext cx="2269192" cy="67418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1003608</xdr:colOff>
      <xdr:row>18</xdr:row>
      <xdr:rowOff>72449</xdr:rowOff>
    </xdr:from>
    <xdr:to>
      <xdr:col>17</xdr:col>
      <xdr:colOff>744482</xdr:colOff>
      <xdr:row>39</xdr:row>
      <xdr:rowOff>61337</xdr:rowOff>
    </xdr:to>
    <xdr:graphicFrame macro="">
      <xdr:nvGraphicFramePr>
        <xdr:cNvPr id="2" name="Gráfico 1" descr="Comportamiento de los componentes tarifarios:  CUV, G,T, D, desde diciembre 2023 a diciembre 2024&#10;&#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46279</xdr:rowOff>
    </xdr:from>
    <xdr:to>
      <xdr:col>18</xdr:col>
      <xdr:colOff>98534</xdr:colOff>
      <xdr:row>60</xdr:row>
      <xdr:rowOff>12942</xdr:rowOff>
    </xdr:to>
    <xdr:graphicFrame macro="">
      <xdr:nvGraphicFramePr>
        <xdr:cNvPr id="3" name="Gráfico 2" descr="Comportamiento de la tarifa:  estrato1, estrato 2, estratos 3 y 4 y estratos 5 y 6. desde diciembre 2023 a diciembre 2024&#10;&#10;&#10;&#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10165</xdr:colOff>
      <xdr:row>39</xdr:row>
      <xdr:rowOff>38861</xdr:rowOff>
    </xdr:from>
    <xdr:to>
      <xdr:col>12</xdr:col>
      <xdr:colOff>349882</xdr:colOff>
      <xdr:row>40</xdr:row>
      <xdr:rowOff>85283</xdr:rowOff>
    </xdr:to>
    <xdr:sp macro="" textlink="">
      <xdr:nvSpPr>
        <xdr:cNvPr id="4" name="CuadroTexto 3">
          <a:extLst>
            <a:ext uri="{FF2B5EF4-FFF2-40B4-BE49-F238E27FC236}">
              <a16:creationId xmlns:a16="http://schemas.microsoft.com/office/drawing/2014/main" id="{00000000-0008-0000-1200-000005000000}"/>
            </a:ext>
          </a:extLst>
        </xdr:cNvPr>
        <xdr:cNvSpPr txBox="1"/>
      </xdr:nvSpPr>
      <xdr:spPr>
        <a:xfrm>
          <a:off x="9075337" y="9925154"/>
          <a:ext cx="1872476"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112143</xdr:colOff>
      <xdr:row>60</xdr:row>
      <xdr:rowOff>23193</xdr:rowOff>
    </xdr:from>
    <xdr:to>
      <xdr:col>12</xdr:col>
      <xdr:colOff>451859</xdr:colOff>
      <xdr:row>61</xdr:row>
      <xdr:rowOff>77679</xdr:rowOff>
    </xdr:to>
    <xdr:sp macro="" textlink="">
      <xdr:nvSpPr>
        <xdr:cNvPr id="5" name="CuadroTexto 4">
          <a:extLst>
            <a:ext uri="{FF2B5EF4-FFF2-40B4-BE49-F238E27FC236}">
              <a16:creationId xmlns:a16="http://schemas.microsoft.com/office/drawing/2014/main" id="{00000000-0008-0000-1200-000006000000}"/>
            </a:ext>
          </a:extLst>
        </xdr:cNvPr>
        <xdr:cNvSpPr txBox="1"/>
      </xdr:nvSpPr>
      <xdr:spPr>
        <a:xfrm>
          <a:off x="9177315" y="13818021"/>
          <a:ext cx="1872475"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267357</xdr:colOff>
      <xdr:row>16</xdr:row>
      <xdr:rowOff>184428</xdr:rowOff>
    </xdr:from>
    <xdr:to>
      <xdr:col>21</xdr:col>
      <xdr:colOff>251811</xdr:colOff>
      <xdr:row>19</xdr:row>
      <xdr:rowOff>98535</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463564" y="5549083"/>
          <a:ext cx="2283592" cy="713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1136009</xdr:colOff>
      <xdr:row>18</xdr:row>
      <xdr:rowOff>121550</xdr:rowOff>
    </xdr:from>
    <xdr:to>
      <xdr:col>18</xdr:col>
      <xdr:colOff>55378</xdr:colOff>
      <xdr:row>39</xdr:row>
      <xdr:rowOff>110439</xdr:rowOff>
    </xdr:to>
    <xdr:graphicFrame macro="">
      <xdr:nvGraphicFramePr>
        <xdr:cNvPr id="2" name="Gráfico 1" descr="Comportamiento de los componentes tarifarios:  CUV, G,T, D, desde diciembre 2023 a diciembre 2024&#10;&#10;&#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47625</xdr:rowOff>
    </xdr:from>
    <xdr:to>
      <xdr:col>18</xdr:col>
      <xdr:colOff>0</xdr:colOff>
      <xdr:row>59</xdr:row>
      <xdr:rowOff>123825</xdr:rowOff>
    </xdr:to>
    <xdr:graphicFrame macro="">
      <xdr:nvGraphicFramePr>
        <xdr:cNvPr id="3" name="Gráfico 2" descr="Comportamiento de la tarifa:  estrato1, estrato 2, estratos 3 y 4 y estratos 5 y 6&#10;desde diciembre 2023 a diciembre 2024&#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284159</xdr:colOff>
      <xdr:row>16</xdr:row>
      <xdr:rowOff>321185</xdr:rowOff>
    </xdr:from>
    <xdr:to>
      <xdr:col>20</xdr:col>
      <xdr:colOff>572027</xdr:colOff>
      <xdr:row>20</xdr:row>
      <xdr:rowOff>4982</xdr:rowOff>
    </xdr:to>
    <xdr:sp macro="[0]!EST" textlink="">
      <xdr:nvSpPr>
        <xdr:cNvPr id="6" name="CuadroTexto 5">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5435554" y="5670691"/>
          <a:ext cx="1816299" cy="62522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1681</xdr:rowOff>
    </xdr:from>
    <xdr:to>
      <xdr:col>17</xdr:col>
      <xdr:colOff>755431</xdr:colOff>
      <xdr:row>40</xdr:row>
      <xdr:rowOff>169863</xdr:rowOff>
    </xdr:to>
    <xdr:graphicFrame macro="">
      <xdr:nvGraphicFramePr>
        <xdr:cNvPr id="2" name="Gráfico 1" descr="Comportamiento de los componentes tarifarios:  CUV, G,T, D, desde diciembre 2023 a diciembre 2024&#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79261</xdr:rowOff>
    </xdr:from>
    <xdr:to>
      <xdr:col>18</xdr:col>
      <xdr:colOff>164224</xdr:colOff>
      <xdr:row>60</xdr:row>
      <xdr:rowOff>45924</xdr:rowOff>
    </xdr:to>
    <xdr:graphicFrame macro="">
      <xdr:nvGraphicFramePr>
        <xdr:cNvPr id="3" name="Gráfico 2" descr="Comportamiento de la tarifa:  estrato1, estrato 2, estratos 3 y 4 y estratos 5 y 6&#10;desde diciembre 2023 a diciembre 2024&#10;&#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341500</xdr:colOff>
      <xdr:row>40</xdr:row>
      <xdr:rowOff>127326</xdr:rowOff>
    </xdr:from>
    <xdr:to>
      <xdr:col>11</xdr:col>
      <xdr:colOff>638196</xdr:colOff>
      <xdr:row>41</xdr:row>
      <xdr:rowOff>177916</xdr:rowOff>
    </xdr:to>
    <xdr:sp macro="" textlink="">
      <xdr:nvSpPr>
        <xdr:cNvPr id="4" name="CuadroTexto 3">
          <a:extLst>
            <a:ext uri="{FF2B5EF4-FFF2-40B4-BE49-F238E27FC236}">
              <a16:creationId xmlns:a16="http://schemas.microsoft.com/office/drawing/2014/main" id="{00000000-0008-0000-1400-000005000000}"/>
            </a:ext>
          </a:extLst>
        </xdr:cNvPr>
        <xdr:cNvSpPr txBox="1"/>
      </xdr:nvSpPr>
      <xdr:spPr>
        <a:xfrm>
          <a:off x="9208154" y="10324679"/>
          <a:ext cx="1809491" cy="246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279330</xdr:colOff>
      <xdr:row>59</xdr:row>
      <xdr:rowOff>144349</xdr:rowOff>
    </xdr:from>
    <xdr:to>
      <xdr:col>11</xdr:col>
      <xdr:colOff>552089</xdr:colOff>
      <xdr:row>61</xdr:row>
      <xdr:rowOff>15646</xdr:rowOff>
    </xdr:to>
    <xdr:sp macro="" textlink="">
      <xdr:nvSpPr>
        <xdr:cNvPr id="5" name="CuadroTexto 4">
          <a:extLst>
            <a:ext uri="{FF2B5EF4-FFF2-40B4-BE49-F238E27FC236}">
              <a16:creationId xmlns:a16="http://schemas.microsoft.com/office/drawing/2014/main" id="{00000000-0008-0000-1400-000006000000}"/>
            </a:ext>
          </a:extLst>
        </xdr:cNvPr>
        <xdr:cNvSpPr txBox="1"/>
      </xdr:nvSpPr>
      <xdr:spPr>
        <a:xfrm>
          <a:off x="9145984" y="14067658"/>
          <a:ext cx="1785554" cy="2635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227223</xdr:colOff>
      <xdr:row>17</xdr:row>
      <xdr:rowOff>174339</xdr:rowOff>
    </xdr:from>
    <xdr:to>
      <xdr:col>21</xdr:col>
      <xdr:colOff>185478</xdr:colOff>
      <xdr:row>20</xdr:row>
      <xdr:rowOff>101990</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423430" y="5725115"/>
          <a:ext cx="2257393" cy="5954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1195916</xdr:colOff>
      <xdr:row>20</xdr:row>
      <xdr:rowOff>16329</xdr:rowOff>
    </xdr:from>
    <xdr:to>
      <xdr:col>18</xdr:col>
      <xdr:colOff>42332</xdr:colOff>
      <xdr:row>41</xdr:row>
      <xdr:rowOff>168729</xdr:rowOff>
    </xdr:to>
    <xdr:graphicFrame macro="">
      <xdr:nvGraphicFramePr>
        <xdr:cNvPr id="2" name="Gráfico 1" descr="Comportamiento de los componentes tarifarios:  CUV, G,T, D, desde diciembre 2023 a diciembre 2024&#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18</xdr:col>
      <xdr:colOff>31750</xdr:colOff>
      <xdr:row>60</xdr:row>
      <xdr:rowOff>9526</xdr:rowOff>
    </xdr:to>
    <xdr:graphicFrame macro="">
      <xdr:nvGraphicFramePr>
        <xdr:cNvPr id="3" name="Gráfico 2" descr="Comportamiento de la tarifa:  estrato1, estrato 2, estratos 3 y 4 y estratos 5 y 6&#10; desde diciembre 2023 a diciembre 2024&#10;&#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26740</xdr:colOff>
      <xdr:row>41</xdr:row>
      <xdr:rowOff>151743</xdr:rowOff>
    </xdr:from>
    <xdr:to>
      <xdr:col>12</xdr:col>
      <xdr:colOff>117593</xdr:colOff>
      <xdr:row>42</xdr:row>
      <xdr:rowOff>176389</xdr:rowOff>
    </xdr:to>
    <xdr:sp macro="" textlink="">
      <xdr:nvSpPr>
        <xdr:cNvPr id="4" name="CuadroTexto 3">
          <a:extLst>
            <a:ext uri="{FF2B5EF4-FFF2-40B4-BE49-F238E27FC236}">
              <a16:creationId xmlns:a16="http://schemas.microsoft.com/office/drawing/2014/main" id="{00000000-0008-0000-1500-000005000000}"/>
            </a:ext>
          </a:extLst>
        </xdr:cNvPr>
        <xdr:cNvSpPr txBox="1"/>
      </xdr:nvSpPr>
      <xdr:spPr>
        <a:xfrm>
          <a:off x="9069610" y="11323039"/>
          <a:ext cx="1619557" cy="271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679415</xdr:colOff>
      <xdr:row>59</xdr:row>
      <xdr:rowOff>223426</xdr:rowOff>
    </xdr:from>
    <xdr:to>
      <xdr:col>12</xdr:col>
      <xdr:colOff>277514</xdr:colOff>
      <xdr:row>61</xdr:row>
      <xdr:rowOff>47037</xdr:rowOff>
    </xdr:to>
    <xdr:sp macro="" textlink="">
      <xdr:nvSpPr>
        <xdr:cNvPr id="5" name="CuadroTexto 4">
          <a:extLst>
            <a:ext uri="{FF2B5EF4-FFF2-40B4-BE49-F238E27FC236}">
              <a16:creationId xmlns:a16="http://schemas.microsoft.com/office/drawing/2014/main" id="{00000000-0008-0000-1500-000006000000}"/>
            </a:ext>
          </a:extLst>
        </xdr:cNvPr>
        <xdr:cNvSpPr txBox="1"/>
      </xdr:nvSpPr>
      <xdr:spPr>
        <a:xfrm>
          <a:off x="8957934" y="15839722"/>
          <a:ext cx="1891154" cy="317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376250</xdr:colOff>
      <xdr:row>17</xdr:row>
      <xdr:rowOff>100155</xdr:rowOff>
    </xdr:from>
    <xdr:to>
      <xdr:col>21</xdr:col>
      <xdr:colOff>338150</xdr:colOff>
      <xdr:row>20</xdr:row>
      <xdr:rowOff>67253</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489250" y="5772822"/>
          <a:ext cx="2247900" cy="5597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1199028</xdr:colOff>
      <xdr:row>19</xdr:row>
      <xdr:rowOff>112802</xdr:rowOff>
    </xdr:from>
    <xdr:to>
      <xdr:col>18</xdr:col>
      <xdr:colOff>67234</xdr:colOff>
      <xdr:row>40</xdr:row>
      <xdr:rowOff>98717</xdr:rowOff>
    </xdr:to>
    <xdr:graphicFrame macro="">
      <xdr:nvGraphicFramePr>
        <xdr:cNvPr id="2" name="Gráfico 1" descr="Comportamiento de los componentes tarifarios:  CUV, G,T, D, desde diciembre 2023 a diciembre 2024&#10;&#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1195910</xdr:colOff>
      <xdr:row>43</xdr:row>
      <xdr:rowOff>76200</xdr:rowOff>
    </xdr:from>
    <xdr:to>
      <xdr:col>18</xdr:col>
      <xdr:colOff>212912</xdr:colOff>
      <xdr:row>63</xdr:row>
      <xdr:rowOff>19050</xdr:rowOff>
    </xdr:to>
    <xdr:graphicFrame macro="">
      <xdr:nvGraphicFramePr>
        <xdr:cNvPr id="3" name="Gráfico 2" descr="Comportamiento de la tarifa:  estrato1, estrato 2, estratos 3 y 4 y estratos 5 y 6&#10; desde diciembre 2023 a diciembre 2024&#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40441</xdr:colOff>
      <xdr:row>40</xdr:row>
      <xdr:rowOff>90957</xdr:rowOff>
    </xdr:from>
    <xdr:to>
      <xdr:col>12</xdr:col>
      <xdr:colOff>679976</xdr:colOff>
      <xdr:row>42</xdr:row>
      <xdr:rowOff>67674</xdr:rowOff>
    </xdr:to>
    <xdr:sp macro="" textlink="">
      <xdr:nvSpPr>
        <xdr:cNvPr id="4" name="CuadroTexto 3">
          <a:extLst>
            <a:ext uri="{FF2B5EF4-FFF2-40B4-BE49-F238E27FC236}">
              <a16:creationId xmlns:a16="http://schemas.microsoft.com/office/drawing/2014/main" id="{00000000-0008-0000-1600-000005000000}"/>
            </a:ext>
          </a:extLst>
        </xdr:cNvPr>
        <xdr:cNvSpPr txBox="1"/>
      </xdr:nvSpPr>
      <xdr:spPr>
        <a:xfrm>
          <a:off x="9083588" y="10019369"/>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638069</xdr:colOff>
      <xdr:row>63</xdr:row>
      <xdr:rowOff>13407</xdr:rowOff>
    </xdr:from>
    <xdr:to>
      <xdr:col>11</xdr:col>
      <xdr:colOff>407932</xdr:colOff>
      <xdr:row>64</xdr:row>
      <xdr:rowOff>187347</xdr:rowOff>
    </xdr:to>
    <xdr:sp macro="" textlink="">
      <xdr:nvSpPr>
        <xdr:cNvPr id="5" name="CuadroTexto 4">
          <a:extLst>
            <a:ext uri="{FF2B5EF4-FFF2-40B4-BE49-F238E27FC236}">
              <a16:creationId xmlns:a16="http://schemas.microsoft.com/office/drawing/2014/main" id="{00000000-0008-0000-1600-000006000000}"/>
            </a:ext>
          </a:extLst>
        </xdr:cNvPr>
        <xdr:cNvSpPr txBox="1"/>
      </xdr:nvSpPr>
      <xdr:spPr>
        <a:xfrm>
          <a:off x="8896804" y="14323319"/>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442397</xdr:colOff>
      <xdr:row>17</xdr:row>
      <xdr:rowOff>228361</xdr:rowOff>
    </xdr:from>
    <xdr:to>
      <xdr:col>21</xdr:col>
      <xdr:colOff>414618</xdr:colOff>
      <xdr:row>20</xdr:row>
      <xdr:rowOff>179294</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5581544" y="5663214"/>
          <a:ext cx="2258221" cy="63449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0</xdr:colOff>
      <xdr:row>19</xdr:row>
      <xdr:rowOff>112939</xdr:rowOff>
    </xdr:from>
    <xdr:to>
      <xdr:col>18</xdr:col>
      <xdr:colOff>42333</xdr:colOff>
      <xdr:row>40</xdr:row>
      <xdr:rowOff>101827</xdr:rowOff>
    </xdr:to>
    <xdr:graphicFrame macro="">
      <xdr:nvGraphicFramePr>
        <xdr:cNvPr id="2" name="Gráfico 1" descr="Comportamiento de los componentes tarifarios:  CUV, G,T, D, desde diciembre 2023 a diciembre 2024&#10;&#10;"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18</xdr:col>
      <xdr:colOff>31750</xdr:colOff>
      <xdr:row>60</xdr:row>
      <xdr:rowOff>95249</xdr:rowOff>
    </xdr:to>
    <xdr:graphicFrame macro="">
      <xdr:nvGraphicFramePr>
        <xdr:cNvPr id="3" name="Gráfico 2" descr="Comportamiento de la tarifa:  estrato1, estrato 2, estratos 3 y 4 y estratos 5 y 6&#10;desde diciembre 2023 a diciembre 2024&#10;&#10;"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704897</xdr:colOff>
      <xdr:row>40</xdr:row>
      <xdr:rowOff>58795</xdr:rowOff>
    </xdr:from>
    <xdr:to>
      <xdr:col>12</xdr:col>
      <xdr:colOff>243206</xdr:colOff>
      <xdr:row>41</xdr:row>
      <xdr:rowOff>115945</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8612862" y="10048969"/>
          <a:ext cx="1830954" cy="245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679061</xdr:colOff>
      <xdr:row>60</xdr:row>
      <xdr:rowOff>49323</xdr:rowOff>
    </xdr:from>
    <xdr:to>
      <xdr:col>12</xdr:col>
      <xdr:colOff>220199</xdr:colOff>
      <xdr:row>61</xdr:row>
      <xdr:rowOff>106473</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8587026" y="13805195"/>
          <a:ext cx="1833783" cy="245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386286</xdr:colOff>
      <xdr:row>17</xdr:row>
      <xdr:rowOff>3060</xdr:rowOff>
    </xdr:from>
    <xdr:to>
      <xdr:col>21</xdr:col>
      <xdr:colOff>250259</xdr:colOff>
      <xdr:row>20</xdr:row>
      <xdr:rowOff>58951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5499286" y="5749810"/>
          <a:ext cx="2149973" cy="62739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52917</xdr:colOff>
      <xdr:row>41</xdr:row>
      <xdr:rowOff>141288</xdr:rowOff>
    </xdr:to>
    <xdr:graphicFrame macro="">
      <xdr:nvGraphicFramePr>
        <xdr:cNvPr id="2" name="Gráfico 1" descr="Comportamiento de los componentes tarifarios:  CUV, G,T, D, desde diciembre 2023 a diciembre 2024&#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18</xdr:col>
      <xdr:colOff>148167</xdr:colOff>
      <xdr:row>61</xdr:row>
      <xdr:rowOff>57149</xdr:rowOff>
    </xdr:to>
    <xdr:graphicFrame macro="">
      <xdr:nvGraphicFramePr>
        <xdr:cNvPr id="3" name="Gráfico 2" descr="Comportamiento de la tarifa:  estrato1, estrato 2, estratos 3 y 4 y estratos 5 y 6&#10;desde diciembre 2023 a diciembre 2024&#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433731</xdr:colOff>
      <xdr:row>41</xdr:row>
      <xdr:rowOff>97593</xdr:rowOff>
    </xdr:from>
    <xdr:to>
      <xdr:col>11</xdr:col>
      <xdr:colOff>627640</xdr:colOff>
      <xdr:row>42</xdr:row>
      <xdr:rowOff>180267</xdr:rowOff>
    </xdr:to>
    <xdr:sp macro="" textlink="">
      <xdr:nvSpPr>
        <xdr:cNvPr id="4" name="CuadroTexto 3">
          <a:extLst>
            <a:ext uri="{FF2B5EF4-FFF2-40B4-BE49-F238E27FC236}">
              <a16:creationId xmlns:a16="http://schemas.microsoft.com/office/drawing/2014/main" id="{00000000-0008-0000-1800-000005000000}"/>
            </a:ext>
          </a:extLst>
        </xdr:cNvPr>
        <xdr:cNvSpPr txBox="1"/>
      </xdr:nvSpPr>
      <xdr:spPr>
        <a:xfrm>
          <a:off x="8727451" y="10226617"/>
          <a:ext cx="1727201" cy="2685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83846</xdr:colOff>
      <xdr:row>60</xdr:row>
      <xdr:rowOff>158959</xdr:rowOff>
    </xdr:from>
    <xdr:to>
      <xdr:col>12</xdr:col>
      <xdr:colOff>749124</xdr:colOff>
      <xdr:row>62</xdr:row>
      <xdr:rowOff>5186</xdr:rowOff>
    </xdr:to>
    <xdr:sp macro="" textlink="">
      <xdr:nvSpPr>
        <xdr:cNvPr id="5" name="CuadroTexto 4">
          <a:extLst>
            <a:ext uri="{FF2B5EF4-FFF2-40B4-BE49-F238E27FC236}">
              <a16:creationId xmlns:a16="http://schemas.microsoft.com/office/drawing/2014/main" id="{00000000-0008-0000-1800-000006000000}"/>
            </a:ext>
          </a:extLst>
        </xdr:cNvPr>
        <xdr:cNvSpPr txBox="1"/>
      </xdr:nvSpPr>
      <xdr:spPr>
        <a:xfrm>
          <a:off x="9144212" y="13819203"/>
          <a:ext cx="2198571" cy="217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300362</xdr:colOff>
      <xdr:row>17</xdr:row>
      <xdr:rowOff>37116</xdr:rowOff>
    </xdr:from>
    <xdr:to>
      <xdr:col>21</xdr:col>
      <xdr:colOff>368396</xdr:colOff>
      <xdr:row>21</xdr:row>
      <xdr:rowOff>12649</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413362" y="5720366"/>
          <a:ext cx="2354034" cy="71636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1198651</xdr:colOff>
      <xdr:row>19</xdr:row>
      <xdr:rowOff>62592</xdr:rowOff>
    </xdr:from>
    <xdr:to>
      <xdr:col>18</xdr:col>
      <xdr:colOff>64212</xdr:colOff>
      <xdr:row>40</xdr:row>
      <xdr:rowOff>90941</xdr:rowOff>
    </xdr:to>
    <xdr:graphicFrame macro="">
      <xdr:nvGraphicFramePr>
        <xdr:cNvPr id="2" name="Gráfico 1" descr="Comportamiento de los componentes tarifarios:  CUV, G,T, D, desde diciembre 2023 a diciembre 2024&#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44</xdr:row>
      <xdr:rowOff>68035</xdr:rowOff>
    </xdr:from>
    <xdr:to>
      <xdr:col>18</xdr:col>
      <xdr:colOff>117725</xdr:colOff>
      <xdr:row>67</xdr:row>
      <xdr:rowOff>142874</xdr:rowOff>
    </xdr:to>
    <xdr:graphicFrame macro="">
      <xdr:nvGraphicFramePr>
        <xdr:cNvPr id="3" name="Gráfico 2" descr="Comportamiento de la tarifa:  estrato1, estrato 2, estratos 3 y 4 y estratos 5 y 6&#10;desde diciembre 2023 a diciembre 2024&#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139590</xdr:colOff>
      <xdr:row>40</xdr:row>
      <xdr:rowOff>139084</xdr:rowOff>
    </xdr:from>
    <xdr:to>
      <xdr:col>12</xdr:col>
      <xdr:colOff>548535</xdr:colOff>
      <xdr:row>42</xdr:row>
      <xdr:rowOff>160856</xdr:rowOff>
    </xdr:to>
    <xdr:sp macro="" textlink="">
      <xdr:nvSpPr>
        <xdr:cNvPr id="4" name="CuadroTexto 3">
          <a:extLst>
            <a:ext uri="{FF2B5EF4-FFF2-40B4-BE49-F238E27FC236}">
              <a16:creationId xmlns:a16="http://schemas.microsoft.com/office/drawing/2014/main" id="{00000000-0008-0000-1900-000005000000}"/>
            </a:ext>
          </a:extLst>
        </xdr:cNvPr>
        <xdr:cNvSpPr txBox="1"/>
      </xdr:nvSpPr>
      <xdr:spPr>
        <a:xfrm>
          <a:off x="9300053" y="10169732"/>
          <a:ext cx="1937649" cy="3980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2628</xdr:colOff>
      <xdr:row>67</xdr:row>
      <xdr:rowOff>128046</xdr:rowOff>
    </xdr:from>
    <xdr:to>
      <xdr:col>12</xdr:col>
      <xdr:colOff>369102</xdr:colOff>
      <xdr:row>69</xdr:row>
      <xdr:rowOff>68896</xdr:rowOff>
    </xdr:to>
    <xdr:sp macro="" textlink="">
      <xdr:nvSpPr>
        <xdr:cNvPr id="5" name="CuadroTexto 4">
          <a:extLst>
            <a:ext uri="{FF2B5EF4-FFF2-40B4-BE49-F238E27FC236}">
              <a16:creationId xmlns:a16="http://schemas.microsoft.com/office/drawing/2014/main" id="{00000000-0008-0000-1900-000006000000}"/>
            </a:ext>
          </a:extLst>
        </xdr:cNvPr>
        <xdr:cNvSpPr txBox="1"/>
      </xdr:nvSpPr>
      <xdr:spPr>
        <a:xfrm>
          <a:off x="9163091" y="15238694"/>
          <a:ext cx="1895178" cy="3171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285745</xdr:colOff>
      <xdr:row>16</xdr:row>
      <xdr:rowOff>283238</xdr:rowOff>
    </xdr:from>
    <xdr:to>
      <xdr:col>21</xdr:col>
      <xdr:colOff>554800</xdr:colOff>
      <xdr:row>19</xdr:row>
      <xdr:rowOff>136311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82936" y="5698575"/>
          <a:ext cx="2548634" cy="62363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1043154</xdr:colOff>
      <xdr:row>19</xdr:row>
      <xdr:rowOff>113393</xdr:rowOff>
    </xdr:from>
    <xdr:to>
      <xdr:col>17</xdr:col>
      <xdr:colOff>740832</xdr:colOff>
      <xdr:row>40</xdr:row>
      <xdr:rowOff>111353</xdr:rowOff>
    </xdr:to>
    <xdr:graphicFrame macro="">
      <xdr:nvGraphicFramePr>
        <xdr:cNvPr id="2" name="Gráfico 1" descr="Comportamiento de los componentes tarifarios:  CUV, G,T, D, desde diciembre 2023 a diciembre 2024&#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1195916</xdr:colOff>
      <xdr:row>42</xdr:row>
      <xdr:rowOff>4201</xdr:rowOff>
    </xdr:from>
    <xdr:to>
      <xdr:col>18</xdr:col>
      <xdr:colOff>74082</xdr:colOff>
      <xdr:row>59</xdr:row>
      <xdr:rowOff>150158</xdr:rowOff>
    </xdr:to>
    <xdr:graphicFrame macro="">
      <xdr:nvGraphicFramePr>
        <xdr:cNvPr id="3" name="Gráfico 2" descr="Comportamiento de la tarifa:  estrato1, estrato 2, estratos 3 y 4 y estratos 5 y 6&#10;desde diciembre 2023 a diciembre 2024&#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39144</xdr:colOff>
      <xdr:row>40</xdr:row>
      <xdr:rowOff>26589</xdr:rowOff>
    </xdr:from>
    <xdr:to>
      <xdr:col>9</xdr:col>
      <xdr:colOff>665168</xdr:colOff>
      <xdr:row>41</xdr:row>
      <xdr:rowOff>81443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8305958" y="10003473"/>
          <a:ext cx="2096861" cy="2409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457617</xdr:colOff>
      <xdr:row>59</xdr:row>
      <xdr:rowOff>129837</xdr:rowOff>
    </xdr:from>
    <xdr:to>
      <xdr:col>10</xdr:col>
      <xdr:colOff>396482</xdr:colOff>
      <xdr:row>61</xdr:row>
      <xdr:rowOff>115</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724431" y="13642046"/>
          <a:ext cx="2091958" cy="242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281187</xdr:colOff>
      <xdr:row>16</xdr:row>
      <xdr:rowOff>271543</xdr:rowOff>
    </xdr:from>
    <xdr:to>
      <xdr:col>21</xdr:col>
      <xdr:colOff>177341</xdr:colOff>
      <xdr:row>20</xdr:row>
      <xdr:rowOff>13915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5394187" y="5700793"/>
          <a:ext cx="2182154" cy="67370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95621</xdr:rowOff>
    </xdr:from>
    <xdr:to>
      <xdr:col>18</xdr:col>
      <xdr:colOff>21405</xdr:colOff>
      <xdr:row>40</xdr:row>
      <xdr:rowOff>55934</xdr:rowOff>
    </xdr:to>
    <xdr:graphicFrame macro="">
      <xdr:nvGraphicFramePr>
        <xdr:cNvPr id="2" name="Gráfico 1" descr="Comportamiento de los componentes tarifarios:  CUV, G,T, D, desde diciembre 2023 a diciembre 2024&#10;&#10;"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52386</xdr:rowOff>
    </xdr:from>
    <xdr:to>
      <xdr:col>18</xdr:col>
      <xdr:colOff>32107</xdr:colOff>
      <xdr:row>60</xdr:row>
      <xdr:rowOff>19049</xdr:rowOff>
    </xdr:to>
    <xdr:graphicFrame macro="">
      <xdr:nvGraphicFramePr>
        <xdr:cNvPr id="3" name="Gráfico 2" descr="Comportamiento de la tarifa:  estrato1, estrato 2, estratos 3 y 4 y estratos 5 y 6&#10;desde diciembre 2023 a diciembre 2024&#10;&#10;" title="Tarifa a usuario final por estrato">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729706</xdr:colOff>
      <xdr:row>40</xdr:row>
      <xdr:rowOff>50618</xdr:rowOff>
    </xdr:from>
    <xdr:to>
      <xdr:col>12</xdr:col>
      <xdr:colOff>251074</xdr:colOff>
      <xdr:row>41</xdr:row>
      <xdr:rowOff>95398</xdr:rowOff>
    </xdr:to>
    <xdr:sp macro="" textlink="">
      <xdr:nvSpPr>
        <xdr:cNvPr id="4" name="CuadroTexto 3">
          <a:extLst>
            <a:ext uri="{FF2B5EF4-FFF2-40B4-BE49-F238E27FC236}">
              <a16:creationId xmlns:a16="http://schemas.microsoft.com/office/drawing/2014/main" id="{00000000-0008-0000-1B00-00000C000000}"/>
            </a:ext>
          </a:extLst>
        </xdr:cNvPr>
        <xdr:cNvSpPr txBox="1"/>
      </xdr:nvSpPr>
      <xdr:spPr>
        <a:xfrm>
          <a:off x="8957929" y="10333028"/>
          <a:ext cx="1793597" cy="2398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668383</xdr:colOff>
      <xdr:row>59</xdr:row>
      <xdr:rowOff>119796</xdr:rowOff>
    </xdr:from>
    <xdr:to>
      <xdr:col>12</xdr:col>
      <xdr:colOff>209545</xdr:colOff>
      <xdr:row>60</xdr:row>
      <xdr:rowOff>188422</xdr:rowOff>
    </xdr:to>
    <xdr:sp macro="" textlink="">
      <xdr:nvSpPr>
        <xdr:cNvPr id="5" name="CuadroTexto 4">
          <a:extLst>
            <a:ext uri="{FF2B5EF4-FFF2-40B4-BE49-F238E27FC236}">
              <a16:creationId xmlns:a16="http://schemas.microsoft.com/office/drawing/2014/main" id="{00000000-0008-0000-1B00-00000D000000}"/>
            </a:ext>
          </a:extLst>
        </xdr:cNvPr>
        <xdr:cNvSpPr txBox="1"/>
      </xdr:nvSpPr>
      <xdr:spPr>
        <a:xfrm>
          <a:off x="8896606" y="14108923"/>
          <a:ext cx="1813391" cy="2637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213259</xdr:colOff>
      <xdr:row>17</xdr:row>
      <xdr:rowOff>63276</xdr:rowOff>
    </xdr:from>
    <xdr:to>
      <xdr:col>21</xdr:col>
      <xdr:colOff>306239</xdr:colOff>
      <xdr:row>19</xdr:row>
      <xdr:rowOff>159172</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1B00-000010000000}"/>
            </a:ext>
          </a:extLst>
        </xdr:cNvPr>
        <xdr:cNvSpPr txBox="1"/>
      </xdr:nvSpPr>
      <xdr:spPr>
        <a:xfrm>
          <a:off x="15282023" y="5788978"/>
          <a:ext cx="2372559" cy="59890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458075" y="2803525"/>
          <a:ext cx="493395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18362</xdr:rowOff>
    </xdr:from>
    <xdr:to>
      <xdr:col>17</xdr:col>
      <xdr:colOff>749157</xdr:colOff>
      <xdr:row>40</xdr:row>
      <xdr:rowOff>55564</xdr:rowOff>
    </xdr:to>
    <xdr:graphicFrame macro="">
      <xdr:nvGraphicFramePr>
        <xdr:cNvPr id="2" name="Gráfico 1" descr="Comportamiento de los componentes tarifarios:  CUV, G,T, D, desde diciembre 2023 a diciembre 2024&#10;&#10;&#10;&#10;"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1187684</xdr:colOff>
      <xdr:row>41</xdr:row>
      <xdr:rowOff>129977</xdr:rowOff>
    </xdr:from>
    <xdr:to>
      <xdr:col>18</xdr:col>
      <xdr:colOff>149831</xdr:colOff>
      <xdr:row>59</xdr:row>
      <xdr:rowOff>154248</xdr:rowOff>
    </xdr:to>
    <xdr:graphicFrame macro="">
      <xdr:nvGraphicFramePr>
        <xdr:cNvPr id="3" name="Gráfico 2" descr="Comportamiento de la tarifa:  estrato1, estrato 2, estratos 3 y 4 y estratos 5 y 6&#10; desde diciembre 2023 a diciembre 2024&#10;&#10;&#10;"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463664</xdr:colOff>
      <xdr:row>40</xdr:row>
      <xdr:rowOff>13608</xdr:rowOff>
    </xdr:from>
    <xdr:to>
      <xdr:col>11</xdr:col>
      <xdr:colOff>760795</xdr:colOff>
      <xdr:row>41</xdr:row>
      <xdr:rowOff>74840</xdr:rowOff>
    </xdr:to>
    <xdr:sp macro="" textlink="">
      <xdr:nvSpPr>
        <xdr:cNvPr id="4" name="CuadroTexto 3">
          <a:extLst>
            <a:ext uri="{FF2B5EF4-FFF2-40B4-BE49-F238E27FC236}">
              <a16:creationId xmlns:a16="http://schemas.microsoft.com/office/drawing/2014/main" id="{00000000-0008-0000-1C00-00000C000000}"/>
            </a:ext>
          </a:extLst>
        </xdr:cNvPr>
        <xdr:cNvSpPr txBox="1"/>
      </xdr:nvSpPr>
      <xdr:spPr>
        <a:xfrm>
          <a:off x="8742183" y="10067775"/>
          <a:ext cx="1837593" cy="249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618586</xdr:colOff>
      <xdr:row>59</xdr:row>
      <xdr:rowOff>110851</xdr:rowOff>
    </xdr:from>
    <xdr:to>
      <xdr:col>12</xdr:col>
      <xdr:colOff>151365</xdr:colOff>
      <xdr:row>60</xdr:row>
      <xdr:rowOff>175174</xdr:rowOff>
    </xdr:to>
    <xdr:sp macro="" textlink="">
      <xdr:nvSpPr>
        <xdr:cNvPr id="5" name="CuadroTexto 4">
          <a:extLst>
            <a:ext uri="{FF2B5EF4-FFF2-40B4-BE49-F238E27FC236}">
              <a16:creationId xmlns:a16="http://schemas.microsoft.com/office/drawing/2014/main" id="{00000000-0008-0000-1C00-00000D000000}"/>
            </a:ext>
          </a:extLst>
        </xdr:cNvPr>
        <xdr:cNvSpPr txBox="1"/>
      </xdr:nvSpPr>
      <xdr:spPr>
        <a:xfrm>
          <a:off x="8897105" y="13739832"/>
          <a:ext cx="1837593" cy="252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editAs="oneCell">
    <xdr:from>
      <xdr:col>18</xdr:col>
      <xdr:colOff>0</xdr:colOff>
      <xdr:row>17</xdr:row>
      <xdr:rowOff>0</xdr:rowOff>
    </xdr:from>
    <xdr:to>
      <xdr:col>21</xdr:col>
      <xdr:colOff>335832</xdr:colOff>
      <xdr:row>21</xdr:row>
      <xdr:rowOff>70759</xdr:rowOff>
    </xdr:to>
    <xdr:pic>
      <xdr:nvPicPr>
        <xdr:cNvPr id="10" name="Imagen 9">
          <a:hlinkClick xmlns:r="http://schemas.openxmlformats.org/officeDocument/2006/relationships" r:id="rId5"/>
        </xdr:cNvPr>
        <xdr:cNvPicPr>
          <a:picLocks noChangeAspect="1"/>
        </xdr:cNvPicPr>
      </xdr:nvPicPr>
      <xdr:blipFill>
        <a:blip xmlns:r="http://schemas.openxmlformats.org/officeDocument/2006/relationships" r:embed="rId6"/>
        <a:stretch>
          <a:fillRect/>
        </a:stretch>
      </xdr:blipFill>
      <xdr:spPr>
        <a:xfrm>
          <a:off x="14330309" y="5822022"/>
          <a:ext cx="2615411" cy="84132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5</xdr:col>
      <xdr:colOff>0</xdr:colOff>
      <xdr:row>18</xdr:row>
      <xdr:rowOff>142875</xdr:rowOff>
    </xdr:from>
    <xdr:to>
      <xdr:col>18</xdr:col>
      <xdr:colOff>0</xdr:colOff>
      <xdr:row>39</xdr:row>
      <xdr:rowOff>46464</xdr:rowOff>
    </xdr:to>
    <xdr:graphicFrame macro="">
      <xdr:nvGraphicFramePr>
        <xdr:cNvPr id="10" name="Gráfico 9" descr="Comportamiento de los componentes tarifarios:  CUV, G,T, D, desde &#10;diciembre 2023 a diciembre 2024&#10;&#10;&#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680357</xdr:colOff>
      <xdr:row>59</xdr:row>
      <xdr:rowOff>85724</xdr:rowOff>
    </xdr:to>
    <xdr:graphicFrame macro="">
      <xdr:nvGraphicFramePr>
        <xdr:cNvPr id="11" name="Gráfico 10" descr="Comportamiento de la tarifa:  estrato1, estrato 2, estratos 3 y 4 y estratos 5 y 6&#10; desde diciembre 2023 a diciembre 2024&#10;&#10;&#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519769</xdr:colOff>
      <xdr:row>39</xdr:row>
      <xdr:rowOff>11212</xdr:rowOff>
    </xdr:from>
    <xdr:to>
      <xdr:col>12</xdr:col>
      <xdr:colOff>175489</xdr:colOff>
      <xdr:row>40</xdr:row>
      <xdr:rowOff>70794</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671397" y="9813102"/>
          <a:ext cx="1826534" cy="24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502210</xdr:colOff>
      <xdr:row>59</xdr:row>
      <xdr:rowOff>25873</xdr:rowOff>
    </xdr:from>
    <xdr:to>
      <xdr:col>12</xdr:col>
      <xdr:colOff>173879</xdr:colOff>
      <xdr:row>60</xdr:row>
      <xdr:rowOff>80808</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653838" y="13593460"/>
          <a:ext cx="1842483" cy="243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248668</xdr:colOff>
      <xdr:row>17</xdr:row>
      <xdr:rowOff>135826</xdr:rowOff>
    </xdr:from>
    <xdr:to>
      <xdr:col>21</xdr:col>
      <xdr:colOff>54835</xdr:colOff>
      <xdr:row>20</xdr:row>
      <xdr:rowOff>122826</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5404932" y="5746156"/>
          <a:ext cx="2098447" cy="6254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446512</xdr:colOff>
      <xdr:row>39</xdr:row>
      <xdr:rowOff>14968</xdr:rowOff>
    </xdr:from>
    <xdr:to>
      <xdr:col>17</xdr:col>
      <xdr:colOff>695646</xdr:colOff>
      <xdr:row>56</xdr:row>
      <xdr:rowOff>172131</xdr:rowOff>
    </xdr:to>
    <xdr:graphicFrame macro="">
      <xdr:nvGraphicFramePr>
        <xdr:cNvPr id="10" name="Gráfico 9" descr="Comportamiento de la tarifa:  estrato1, estrato 2, estratos 3 y 4 y estratos 5 y 6&#10;desde diciembre 2023 a diciembre 2024&#10;&#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419095</xdr:colOff>
      <xdr:row>19</xdr:row>
      <xdr:rowOff>38100</xdr:rowOff>
    </xdr:from>
    <xdr:to>
      <xdr:col>18</xdr:col>
      <xdr:colOff>0</xdr:colOff>
      <xdr:row>36</xdr:row>
      <xdr:rowOff>152400</xdr:rowOff>
    </xdr:to>
    <xdr:graphicFrame macro="">
      <xdr:nvGraphicFramePr>
        <xdr:cNvPr id="11" name="Gráfico 10" descr="Comportamiento de los componentes tarifarios:  CUV, G,T, D, desde diciembre 2023 a diciembre 2024&#10;&#10;&#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414657</xdr:colOff>
      <xdr:row>36</xdr:row>
      <xdr:rowOff>114221</xdr:rowOff>
    </xdr:from>
    <xdr:to>
      <xdr:col>11</xdr:col>
      <xdr:colOff>712568</xdr:colOff>
      <xdr:row>37</xdr:row>
      <xdr:rowOff>171371</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575583" y="9380517"/>
          <a:ext cx="1861892" cy="2452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256049</xdr:colOff>
      <xdr:row>56</xdr:row>
      <xdr:rowOff>141487</xdr:rowOff>
    </xdr:from>
    <xdr:to>
      <xdr:col>11</xdr:col>
      <xdr:colOff>540588</xdr:colOff>
      <xdr:row>57</xdr:row>
      <xdr:rowOff>187259</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416975" y="13170746"/>
          <a:ext cx="1848520" cy="233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226844</xdr:colOff>
      <xdr:row>17</xdr:row>
      <xdr:rowOff>57323</xdr:rowOff>
    </xdr:from>
    <xdr:to>
      <xdr:col>21</xdr:col>
      <xdr:colOff>224746</xdr:colOff>
      <xdr:row>19</xdr:row>
      <xdr:rowOff>171125</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5306310" y="5665301"/>
          <a:ext cx="2277481" cy="69172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1560286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18</xdr:row>
      <xdr:rowOff>163992</xdr:rowOff>
    </xdr:from>
    <xdr:to>
      <xdr:col>18</xdr:col>
      <xdr:colOff>145677</xdr:colOff>
      <xdr:row>40</xdr:row>
      <xdr:rowOff>190499</xdr:rowOff>
    </xdr:to>
    <xdr:graphicFrame macro="">
      <xdr:nvGraphicFramePr>
        <xdr:cNvPr id="9" name="Gráfico 8" descr="Comportamiento de los componentes tarifarios:  CUV, G,T, D, desde diciembre 2023 a diciembre 2024&#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90714</xdr:colOff>
      <xdr:row>41</xdr:row>
      <xdr:rowOff>66928</xdr:rowOff>
    </xdr:from>
    <xdr:to>
      <xdr:col>18</xdr:col>
      <xdr:colOff>280147</xdr:colOff>
      <xdr:row>59</xdr:row>
      <xdr:rowOff>47039</xdr:rowOff>
    </xdr:to>
    <xdr:graphicFrame macro="">
      <xdr:nvGraphicFramePr>
        <xdr:cNvPr id="10" name="Gráfico 9" descr="Comportamiento de la tarifa:  estrato1, estrato 2, estratos 3 y 4 y estratos 5 y 6  desde diciembre 2023 a diciembre 2024&#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408110</xdr:colOff>
      <xdr:row>17</xdr:row>
      <xdr:rowOff>155047</xdr:rowOff>
    </xdr:from>
    <xdr:to>
      <xdr:col>21</xdr:col>
      <xdr:colOff>448236</xdr:colOff>
      <xdr:row>20</xdr:row>
      <xdr:rowOff>100853</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524845" y="5757988"/>
          <a:ext cx="2326126" cy="696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6</xdr:col>
      <xdr:colOff>589047</xdr:colOff>
      <xdr:row>59</xdr:row>
      <xdr:rowOff>11436</xdr:rowOff>
    </xdr:from>
    <xdr:to>
      <xdr:col>9</xdr:col>
      <xdr:colOff>478006</xdr:colOff>
      <xdr:row>60</xdr:row>
      <xdr:rowOff>68587</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695430" y="13532883"/>
          <a:ext cx="2004725" cy="2435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0.50315</cdr:x>
      <cdr:y>0.92649</cdr:y>
    </cdr:from>
    <cdr:to>
      <cdr:x>0.64937</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96127" y="3534327"/>
          <a:ext cx="1597290" cy="280440"/>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691441</xdr:colOff>
      <xdr:row>19</xdr:row>
      <xdr:rowOff>153206</xdr:rowOff>
    </xdr:from>
    <xdr:to>
      <xdr:col>17</xdr:col>
      <xdr:colOff>695646</xdr:colOff>
      <xdr:row>40</xdr:row>
      <xdr:rowOff>144815</xdr:rowOff>
    </xdr:to>
    <xdr:graphicFrame macro="">
      <xdr:nvGraphicFramePr>
        <xdr:cNvPr id="2" name="Gráfico 1" descr="Comportamiento de los componentes tarifarios:  CUV, G,T, D,  desde diciembre 2023 a diciembre 2024&#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860777</xdr:colOff>
      <xdr:row>42</xdr:row>
      <xdr:rowOff>54430</xdr:rowOff>
    </xdr:from>
    <xdr:to>
      <xdr:col>18</xdr:col>
      <xdr:colOff>74916</xdr:colOff>
      <xdr:row>64</xdr:row>
      <xdr:rowOff>56445</xdr:rowOff>
    </xdr:to>
    <xdr:graphicFrame macro="">
      <xdr:nvGraphicFramePr>
        <xdr:cNvPr id="3" name="Gráfico 2" descr="Comportamiento de la tarifa:  estrato1, estrato 2, estratos 3 y 4 y estratos 5 y 6&#10; desde diciembre 2023 a diciembre 2024&#10;&#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272859</xdr:colOff>
      <xdr:row>17</xdr:row>
      <xdr:rowOff>87410</xdr:rowOff>
    </xdr:from>
    <xdr:to>
      <xdr:col>21</xdr:col>
      <xdr:colOff>256854</xdr:colOff>
      <xdr:row>20</xdr:row>
      <xdr:rowOff>28813</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416539" y="5695388"/>
          <a:ext cx="2263573" cy="5193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116633</xdr:colOff>
      <xdr:row>19</xdr:row>
      <xdr:rowOff>129638</xdr:rowOff>
    </xdr:from>
    <xdr:to>
      <xdr:col>18</xdr:col>
      <xdr:colOff>21167</xdr:colOff>
      <xdr:row>39</xdr:row>
      <xdr:rowOff>102051</xdr:rowOff>
    </xdr:to>
    <xdr:graphicFrame macro="">
      <xdr:nvGraphicFramePr>
        <xdr:cNvPr id="2" name="Gráfico 1" descr="Comportamiento de los componentes tarifarios:  CUV, G,T, D,  desde diciembre 2023 a diciembre 2024&#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390485</xdr:colOff>
      <xdr:row>39</xdr:row>
      <xdr:rowOff>132217</xdr:rowOff>
    </xdr:from>
    <xdr:to>
      <xdr:col>9</xdr:col>
      <xdr:colOff>667775</xdr:colOff>
      <xdr:row>40</xdr:row>
      <xdr:rowOff>189367</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8000188" y="10831109"/>
          <a:ext cx="1842479" cy="3042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271714</xdr:colOff>
      <xdr:row>61</xdr:row>
      <xdr:rowOff>148442</xdr:rowOff>
    </xdr:from>
    <xdr:to>
      <xdr:col>9</xdr:col>
      <xdr:colOff>529373</xdr:colOff>
      <xdr:row>63</xdr:row>
      <xdr:rowOff>13925</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881417" y="16284307"/>
          <a:ext cx="1822848" cy="2979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240777</xdr:colOff>
      <xdr:row>17</xdr:row>
      <xdr:rowOff>81562</xdr:rowOff>
    </xdr:from>
    <xdr:to>
      <xdr:col>21</xdr:col>
      <xdr:colOff>370046</xdr:colOff>
      <xdr:row>20</xdr:row>
      <xdr:rowOff>5691</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814027" y="5775395"/>
          <a:ext cx="2415269" cy="6437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298063</xdr:colOff>
      <xdr:row>43</xdr:row>
      <xdr:rowOff>93067</xdr:rowOff>
    </xdr:from>
    <xdr:to>
      <xdr:col>18</xdr:col>
      <xdr:colOff>127000</xdr:colOff>
      <xdr:row>61</xdr:row>
      <xdr:rowOff>68801</xdr:rowOff>
    </xdr:to>
    <xdr:graphicFrame macro="">
      <xdr:nvGraphicFramePr>
        <xdr:cNvPr id="14" name="Gráfico 13" descr="Comportamiento de la tarifa:  estrato1, estrato 2, estratos 3 y 4 y estratos 5 y 6&#10; desde diciembre 2023 a diciembre 2024&#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87" t="s">
        <v>90</v>
      </c>
      <c r="D3" s="88"/>
      <c r="E3" s="88"/>
      <c r="F3" s="88"/>
      <c r="G3" s="88"/>
      <c r="H3" s="88"/>
      <c r="I3" s="89"/>
      <c r="J3" s="10"/>
      <c r="K3" s="10"/>
    </row>
    <row r="4" spans="1:11" ht="26.25" customHeight="1" thickBot="1">
      <c r="A4" s="10"/>
      <c r="B4" s="10"/>
      <c r="C4" s="90"/>
      <c r="D4" s="91"/>
      <c r="E4" s="91"/>
      <c r="F4" s="91"/>
      <c r="G4" s="91"/>
      <c r="H4" s="91"/>
      <c r="I4" s="92"/>
      <c r="J4" s="10"/>
      <c r="K4" s="10"/>
    </row>
    <row r="5" spans="1:11" ht="15" customHeight="1">
      <c r="A5" s="10"/>
      <c r="B5" s="10"/>
      <c r="C5" s="35"/>
      <c r="D5" s="36"/>
      <c r="E5" s="36"/>
      <c r="F5" s="36"/>
      <c r="G5" s="36"/>
      <c r="H5" s="36"/>
      <c r="I5" s="37"/>
      <c r="J5" s="10"/>
      <c r="K5" s="10"/>
    </row>
    <row r="6" spans="1:11" ht="15" customHeight="1">
      <c r="A6" s="10"/>
      <c r="B6" s="10"/>
      <c r="C6" s="16"/>
      <c r="D6" s="38"/>
      <c r="E6" s="38"/>
      <c r="F6" s="38"/>
      <c r="G6" s="38"/>
      <c r="H6" s="38"/>
      <c r="I6" s="17"/>
      <c r="J6" s="10"/>
      <c r="K6" s="10"/>
    </row>
    <row r="7" spans="1:11" ht="15" customHeight="1">
      <c r="A7" s="10"/>
      <c r="B7" s="10"/>
      <c r="C7" s="16"/>
      <c r="D7" s="38"/>
      <c r="E7" s="38"/>
      <c r="F7" s="38"/>
      <c r="G7" s="38"/>
      <c r="H7" s="38"/>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93" t="s">
        <v>61</v>
      </c>
      <c r="D22" s="94"/>
      <c r="E22" s="94"/>
      <c r="F22" s="94"/>
      <c r="G22" s="94"/>
      <c r="H22" s="94"/>
      <c r="I22" s="95"/>
    </row>
    <row r="23" spans="3:9" ht="3" customHeight="1" thickBot="1"/>
    <row r="24" spans="3:9" ht="45.6" customHeight="1" thickBot="1">
      <c r="C24" s="93" t="s">
        <v>89</v>
      </c>
      <c r="D24" s="94"/>
      <c r="E24" s="94"/>
      <c r="F24" s="94"/>
      <c r="G24" s="94"/>
      <c r="H24" s="94"/>
      <c r="I24" s="95"/>
    </row>
    <row r="25" spans="3:9" ht="7.5" customHeight="1" thickBot="1"/>
    <row r="26" spans="3:9" ht="19.5" customHeight="1">
      <c r="C26" s="96" t="s">
        <v>94</v>
      </c>
      <c r="D26" s="97"/>
      <c r="E26" s="97"/>
      <c r="F26" s="97"/>
      <c r="G26" s="97"/>
      <c r="H26" s="97"/>
      <c r="I26" s="98"/>
    </row>
    <row r="27" spans="3:9">
      <c r="C27" s="99"/>
      <c r="D27" s="100"/>
      <c r="E27" s="100"/>
      <c r="F27" s="100"/>
      <c r="G27" s="100"/>
      <c r="H27" s="100"/>
      <c r="I27" s="101"/>
    </row>
    <row r="28" spans="3:9">
      <c r="C28" s="99"/>
      <c r="D28" s="100"/>
      <c r="E28" s="100"/>
      <c r="F28" s="100"/>
      <c r="G28" s="100"/>
      <c r="H28" s="100"/>
      <c r="I28" s="101"/>
    </row>
    <row r="29" spans="3:9">
      <c r="C29" s="99"/>
      <c r="D29" s="100"/>
      <c r="E29" s="100"/>
      <c r="F29" s="100"/>
      <c r="G29" s="100"/>
      <c r="H29" s="100"/>
      <c r="I29" s="101"/>
    </row>
    <row r="30" spans="3:9" ht="15.75" thickBot="1">
      <c r="C30" s="102"/>
      <c r="D30" s="103"/>
      <c r="E30" s="103"/>
      <c r="F30" s="103"/>
      <c r="G30" s="103"/>
      <c r="H30" s="103"/>
      <c r="I30" s="104"/>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11.42578125" style="2"/>
    <col min="10" max="10" width="10.5703125" style="2" customWidth="1"/>
    <col min="11"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124</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74">
        <v>695.28</v>
      </c>
      <c r="G5" s="64">
        <v>642.83000000000004</v>
      </c>
      <c r="H5" s="64">
        <v>677.42</v>
      </c>
      <c r="I5" s="64">
        <v>708.44</v>
      </c>
      <c r="J5" s="64">
        <v>1399.86</v>
      </c>
      <c r="K5" s="64">
        <v>1311.98</v>
      </c>
      <c r="L5" s="64">
        <v>1312.28</v>
      </c>
      <c r="M5" s="64">
        <v>1259.8</v>
      </c>
      <c r="N5" s="64">
        <v>1305.17</v>
      </c>
      <c r="O5" s="64">
        <v>1305.17</v>
      </c>
      <c r="P5" s="64">
        <v>1278.43</v>
      </c>
      <c r="Q5" s="64">
        <v>1378.2</v>
      </c>
      <c r="R5" s="73">
        <v>1373.91</v>
      </c>
    </row>
    <row r="6" spans="1:18" ht="26.25" customHeight="1">
      <c r="E6" s="29" t="s">
        <v>64</v>
      </c>
      <c r="F6" s="67">
        <v>446.03</v>
      </c>
      <c r="G6" s="11">
        <v>538.87</v>
      </c>
      <c r="H6" s="11">
        <v>461.59</v>
      </c>
      <c r="I6" s="11">
        <v>460.14</v>
      </c>
      <c r="J6" s="11">
        <v>650.49</v>
      </c>
      <c r="K6" s="11">
        <v>670.54</v>
      </c>
      <c r="L6" s="11">
        <v>567.94000000000005</v>
      </c>
      <c r="M6" s="11">
        <v>601.86</v>
      </c>
      <c r="N6" s="11">
        <v>486.9</v>
      </c>
      <c r="O6" s="11">
        <v>486.9</v>
      </c>
      <c r="P6" s="11">
        <v>654.36</v>
      </c>
      <c r="Q6" s="11">
        <v>605.86</v>
      </c>
      <c r="R6" s="25">
        <v>523.98</v>
      </c>
    </row>
    <row r="7" spans="1:18" ht="26.25" customHeight="1">
      <c r="E7" s="29" t="s">
        <v>65</v>
      </c>
      <c r="F7" s="67">
        <v>475.44</v>
      </c>
      <c r="G7" s="11">
        <v>513.39</v>
      </c>
      <c r="H7" s="11">
        <v>472.92</v>
      </c>
      <c r="I7" s="11">
        <v>477.03</v>
      </c>
      <c r="J7" s="11">
        <v>476.39</v>
      </c>
      <c r="K7" s="11">
        <v>477.68</v>
      </c>
      <c r="L7" s="11">
        <v>476.34</v>
      </c>
      <c r="M7" s="11">
        <v>479.26</v>
      </c>
      <c r="N7" s="11">
        <v>479.71586000000002</v>
      </c>
      <c r="O7" s="11">
        <v>479.71586000000002</v>
      </c>
      <c r="P7" s="11">
        <v>479.18016999999998</v>
      </c>
      <c r="Q7" s="11">
        <v>481.37419</v>
      </c>
      <c r="R7" s="25">
        <v>487.40672000000001</v>
      </c>
    </row>
    <row r="8" spans="1:18" ht="26.25" customHeight="1">
      <c r="E8" s="29" t="s">
        <v>66</v>
      </c>
      <c r="F8" s="67">
        <v>1675</v>
      </c>
      <c r="G8" s="11">
        <v>1705.82</v>
      </c>
      <c r="H8" s="11">
        <v>1662.32</v>
      </c>
      <c r="I8" s="11">
        <v>1703.21</v>
      </c>
      <c r="J8" s="11">
        <v>2569.14</v>
      </c>
      <c r="K8" s="11">
        <v>2524.7600000000002</v>
      </c>
      <c r="L8" s="11">
        <v>2424.67</v>
      </c>
      <c r="M8" s="11">
        <v>2399.06</v>
      </c>
      <c r="N8" s="11">
        <v>2329.89</v>
      </c>
      <c r="O8" s="11">
        <v>2329.89</v>
      </c>
      <c r="P8" s="11">
        <v>2447.12</v>
      </c>
      <c r="Q8" s="11">
        <v>2516.4899999999998</v>
      </c>
      <c r="R8" s="25">
        <v>2437.63</v>
      </c>
    </row>
    <row r="9" spans="1:18" ht="26.25" customHeight="1" thickBot="1">
      <c r="E9" s="30" t="s">
        <v>67</v>
      </c>
      <c r="F9" s="70">
        <v>2713</v>
      </c>
      <c r="G9" s="31">
        <v>2732</v>
      </c>
      <c r="H9" s="31">
        <v>2753</v>
      </c>
      <c r="I9" s="26">
        <v>2780</v>
      </c>
      <c r="J9" s="26">
        <v>2796</v>
      </c>
      <c r="K9" s="26">
        <v>2809</v>
      </c>
      <c r="L9" s="26">
        <v>2817</v>
      </c>
      <c r="M9" s="26">
        <v>2823</v>
      </c>
      <c r="N9" s="26">
        <v>2825</v>
      </c>
      <c r="O9" s="26">
        <v>2825</v>
      </c>
      <c r="P9" s="26">
        <v>2825</v>
      </c>
      <c r="Q9" s="26">
        <v>2817</v>
      </c>
      <c r="R9" s="27">
        <v>2821</v>
      </c>
    </row>
    <row r="10" spans="1:18" ht="30" customHeight="1" thickBot="1">
      <c r="E10" s="193" t="s">
        <v>88</v>
      </c>
      <c r="F10" s="194"/>
      <c r="G10" s="194"/>
      <c r="H10" s="194"/>
      <c r="I10" s="194"/>
      <c r="J10" s="194"/>
      <c r="K10" s="194"/>
      <c r="L10" s="194"/>
      <c r="M10" s="194"/>
      <c r="N10" s="194"/>
      <c r="O10" s="194"/>
      <c r="P10" s="194"/>
      <c r="Q10" s="194"/>
    </row>
    <row r="11" spans="1:18" ht="30" customHeight="1" thickBot="1">
      <c r="F11" s="190" t="s">
        <v>125</v>
      </c>
      <c r="G11" s="191"/>
      <c r="H11" s="191"/>
      <c r="I11" s="191"/>
      <c r="J11" s="191"/>
      <c r="K11" s="191"/>
      <c r="L11" s="191"/>
      <c r="M11" s="191"/>
      <c r="N11" s="191"/>
      <c r="O11" s="191"/>
      <c r="P11" s="191"/>
      <c r="Q11" s="191"/>
      <c r="R11" s="192"/>
    </row>
    <row r="12" spans="1:18" ht="30" customHeight="1" thickBot="1">
      <c r="D12" s="34" t="s">
        <v>84</v>
      </c>
      <c r="E12" s="44"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42" t="s">
        <v>68</v>
      </c>
      <c r="F13" s="74">
        <v>762.7</v>
      </c>
      <c r="G13" s="64">
        <v>794.89</v>
      </c>
      <c r="H13" s="64">
        <v>781.94</v>
      </c>
      <c r="I13" s="64">
        <v>785.02</v>
      </c>
      <c r="J13" s="64">
        <v>1125.1600000000001</v>
      </c>
      <c r="K13" s="64">
        <v>1112.9000000000001</v>
      </c>
      <c r="L13" s="64">
        <v>1070.1199999999999</v>
      </c>
      <c r="M13" s="64">
        <v>1061.6300000000001</v>
      </c>
      <c r="N13" s="64">
        <v>1029.96</v>
      </c>
      <c r="O13" s="64">
        <v>1030.3900000000001</v>
      </c>
      <c r="P13" s="64">
        <v>1076.8499999999999</v>
      </c>
      <c r="Q13" s="64">
        <v>1102.01</v>
      </c>
      <c r="R13" s="73">
        <v>1075.71</v>
      </c>
    </row>
    <row r="14" spans="1:18" ht="30" customHeight="1" thickBot="1">
      <c r="D14" s="186"/>
      <c r="E14" s="29" t="s">
        <v>69</v>
      </c>
      <c r="F14" s="67">
        <v>971.9</v>
      </c>
      <c r="G14" s="11">
        <v>991.4</v>
      </c>
      <c r="H14" s="11">
        <v>996.24</v>
      </c>
      <c r="I14" s="11">
        <v>978.2</v>
      </c>
      <c r="J14" s="11">
        <v>1428.55</v>
      </c>
      <c r="K14" s="11">
        <v>1389.48</v>
      </c>
      <c r="L14" s="11">
        <v>1335.02</v>
      </c>
      <c r="M14" s="11">
        <v>1324.88</v>
      </c>
      <c r="N14" s="11">
        <v>1311.92</v>
      </c>
      <c r="O14" s="11">
        <v>1308.93</v>
      </c>
      <c r="P14" s="11">
        <v>1368.14</v>
      </c>
      <c r="Q14" s="11">
        <v>1396.2</v>
      </c>
      <c r="R14" s="25">
        <v>1342.76</v>
      </c>
    </row>
    <row r="15" spans="1:18" ht="30" customHeight="1" thickBot="1">
      <c r="D15" s="33" t="s">
        <v>86</v>
      </c>
      <c r="E15" s="29" t="s">
        <v>70</v>
      </c>
      <c r="F15" s="67">
        <v>1675</v>
      </c>
      <c r="G15" s="11">
        <v>1705.82</v>
      </c>
      <c r="H15" s="11">
        <v>1705.82</v>
      </c>
      <c r="I15" s="11">
        <f t="shared" ref="I15:N15" si="0">+I8</f>
        <v>1703.21</v>
      </c>
      <c r="J15" s="11">
        <f t="shared" si="0"/>
        <v>2569.14</v>
      </c>
      <c r="K15" s="11">
        <f t="shared" si="0"/>
        <v>2524.7600000000002</v>
      </c>
      <c r="L15" s="11">
        <f t="shared" si="0"/>
        <v>2424.67</v>
      </c>
      <c r="M15" s="11">
        <f t="shared" si="0"/>
        <v>2399.06</v>
      </c>
      <c r="N15" s="11">
        <f t="shared" si="0"/>
        <v>2329.89</v>
      </c>
      <c r="O15" s="11">
        <f>+O8</f>
        <v>2329.89</v>
      </c>
      <c r="P15" s="11">
        <f>+P8</f>
        <v>2447.12</v>
      </c>
      <c r="Q15" s="11">
        <f>+Q8</f>
        <v>2516.4899999999998</v>
      </c>
      <c r="R15" s="25">
        <f>+R8</f>
        <v>2437.63</v>
      </c>
    </row>
    <row r="16" spans="1:18" ht="30" customHeight="1" thickBot="1">
      <c r="D16" s="33" t="s">
        <v>87</v>
      </c>
      <c r="E16" s="30" t="s">
        <v>71</v>
      </c>
      <c r="F16" s="68">
        <v>2010</v>
      </c>
      <c r="G16" s="26">
        <v>2046.9839999999999</v>
      </c>
      <c r="H16" s="26">
        <v>2046.9839999999999</v>
      </c>
      <c r="I16" s="26">
        <f t="shared" ref="I16:N16" si="1">+I15*1.2</f>
        <v>2043.8519999999999</v>
      </c>
      <c r="J16" s="26">
        <f t="shared" si="1"/>
        <v>3082.9679999999998</v>
      </c>
      <c r="K16" s="26">
        <f t="shared" si="1"/>
        <v>3029.712</v>
      </c>
      <c r="L16" s="26">
        <f t="shared" si="1"/>
        <v>2909.6039999999998</v>
      </c>
      <c r="M16" s="26">
        <f t="shared" si="1"/>
        <v>2878.8719999999998</v>
      </c>
      <c r="N16" s="26">
        <f t="shared" si="1"/>
        <v>2795.8679999999999</v>
      </c>
      <c r="O16" s="26">
        <f>+O15*1.2</f>
        <v>2795.8679999999999</v>
      </c>
      <c r="P16" s="26">
        <f>+P15*1.2</f>
        <v>2936.5439999999999</v>
      </c>
      <c r="Q16" s="26">
        <f>+Q15*1.2</f>
        <v>3019.7879999999996</v>
      </c>
      <c r="R16" s="27">
        <f>+R15*1.2</f>
        <v>2925.1559999999999</v>
      </c>
    </row>
    <row r="17" spans="5:17" ht="15" customHeight="1">
      <c r="E17" s="193" t="s">
        <v>88</v>
      </c>
      <c r="F17" s="194"/>
      <c r="G17" s="194"/>
      <c r="H17" s="194"/>
      <c r="I17" s="194"/>
      <c r="J17" s="194"/>
      <c r="K17" s="194"/>
      <c r="L17" s="194"/>
      <c r="M17" s="194"/>
      <c r="N17" s="194"/>
      <c r="O17" s="194"/>
      <c r="P17" s="194"/>
      <c r="Q17" s="194"/>
    </row>
    <row r="18" spans="5:17" ht="45.75" customHeight="1">
      <c r="E18" s="200" t="s">
        <v>93</v>
      </c>
      <c r="F18" s="200"/>
      <c r="G18" s="200"/>
      <c r="H18" s="200"/>
      <c r="I18" s="200"/>
      <c r="J18" s="200"/>
      <c r="K18" s="200"/>
      <c r="L18" s="200"/>
      <c r="M18" s="200"/>
      <c r="N18" s="200"/>
      <c r="O18" s="200"/>
      <c r="P18" s="200"/>
      <c r="Q18" s="200"/>
    </row>
    <row r="19" spans="5:17" ht="15.75">
      <c r="E19" s="63"/>
    </row>
    <row r="28" spans="5:17" ht="19.899999999999999" customHeight="1"/>
    <row r="29" spans="5:17" ht="19.899999999999999" customHeight="1"/>
    <row r="30" spans="5:17" ht="19.899999999999999" customHeight="1"/>
    <row r="31" spans="5:17" ht="19.899999999999999" customHeight="1"/>
    <row r="32" spans="5:17"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62"/>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A1:C1"/>
    <mergeCell ref="D13:D14"/>
    <mergeCell ref="F3:R3"/>
    <mergeCell ref="F11:R11"/>
    <mergeCell ref="E18:Q18"/>
    <mergeCell ref="E10:Q10"/>
    <mergeCell ref="E17:Q17"/>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95"/>
  <sheetViews>
    <sheetView zoomScale="88" zoomScaleNormal="88"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14" width="11.42578125" customWidth="1"/>
    <col min="15" max="17" width="11.42578125" style="2"/>
    <col min="18" max="18" width="11.42578125" style="2" customWidth="1"/>
    <col min="19" max="16384" width="11.42578125" style="2"/>
  </cols>
  <sheetData>
    <row r="1" spans="1:18">
      <c r="A1" s="184" t="s">
        <v>142</v>
      </c>
      <c r="B1" s="184"/>
      <c r="C1" s="184"/>
      <c r="H1" s="2"/>
      <c r="I1" s="2"/>
    </row>
    <row r="2" spans="1:18" ht="15.75" thickBot="1">
      <c r="H2" s="2"/>
      <c r="I2" s="2"/>
      <c r="J2" s="2"/>
      <c r="K2" s="2"/>
      <c r="L2" s="2"/>
      <c r="M2" s="2"/>
      <c r="N2" s="2"/>
    </row>
    <row r="3" spans="1:18" ht="26.25" customHeight="1" thickBot="1">
      <c r="F3" s="190" t="s">
        <v>126</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74">
        <v>1109.29</v>
      </c>
      <c r="G5" s="64">
        <v>1076.6400000000001</v>
      </c>
      <c r="H5" s="64">
        <v>1149.8399999999999</v>
      </c>
      <c r="I5" s="64">
        <v>1120.7</v>
      </c>
      <c r="J5" s="64">
        <v>1055.8599999999999</v>
      </c>
      <c r="K5" s="64">
        <v>948.36</v>
      </c>
      <c r="L5" s="64">
        <v>1036.93</v>
      </c>
      <c r="M5" s="64">
        <v>1101.2</v>
      </c>
      <c r="N5" s="64">
        <v>1148.33</v>
      </c>
      <c r="O5" s="64">
        <v>996.18</v>
      </c>
      <c r="P5" s="64">
        <v>1020.33</v>
      </c>
      <c r="Q5" s="64">
        <v>1137.76</v>
      </c>
      <c r="R5" s="214">
        <v>1239.02</v>
      </c>
    </row>
    <row r="6" spans="1:18" ht="26.25" customHeight="1">
      <c r="E6" s="29" t="s">
        <v>64</v>
      </c>
      <c r="F6" s="67">
        <v>1180.21</v>
      </c>
      <c r="G6" s="11">
        <v>1125.08</v>
      </c>
      <c r="H6" s="11">
        <v>1130.93</v>
      </c>
      <c r="I6" s="11">
        <v>1064.8399999999999</v>
      </c>
      <c r="J6" s="11">
        <v>1164.42</v>
      </c>
      <c r="K6" s="11">
        <v>1022.14</v>
      </c>
      <c r="L6" s="11">
        <v>1044.3699999999999</v>
      </c>
      <c r="M6" s="11">
        <v>1130.6099999999999</v>
      </c>
      <c r="N6" s="11">
        <v>1055.68</v>
      </c>
      <c r="O6" s="11">
        <v>1092.71</v>
      </c>
      <c r="P6" s="11">
        <v>1134.72</v>
      </c>
      <c r="Q6" s="11">
        <v>965.08</v>
      </c>
      <c r="R6" s="213">
        <v>921.52</v>
      </c>
    </row>
    <row r="7" spans="1:18" ht="26.25" customHeight="1">
      <c r="E7" s="29" t="s">
        <v>65</v>
      </c>
      <c r="F7" s="67">
        <v>836</v>
      </c>
      <c r="G7" s="11">
        <v>833</v>
      </c>
      <c r="H7" s="11">
        <v>839</v>
      </c>
      <c r="I7" s="11">
        <v>848</v>
      </c>
      <c r="J7" s="11">
        <v>850</v>
      </c>
      <c r="K7" s="11">
        <v>854</v>
      </c>
      <c r="L7" s="11">
        <v>854</v>
      </c>
      <c r="M7" s="11">
        <v>859</v>
      </c>
      <c r="N7" s="11">
        <v>861</v>
      </c>
      <c r="O7" s="11">
        <v>857</v>
      </c>
      <c r="P7" s="11">
        <v>862</v>
      </c>
      <c r="Q7" s="11">
        <v>865</v>
      </c>
      <c r="R7" s="213">
        <v>873</v>
      </c>
    </row>
    <row r="8" spans="1:18" ht="26.25" customHeight="1">
      <c r="E8" s="29" t="s">
        <v>66</v>
      </c>
      <c r="F8" s="67">
        <v>3156.1</v>
      </c>
      <c r="G8" s="11">
        <v>3048.21</v>
      </c>
      <c r="H8" s="11">
        <v>3133.79</v>
      </c>
      <c r="I8" s="11">
        <v>3037.71</v>
      </c>
      <c r="J8" s="11">
        <v>3088.17</v>
      </c>
      <c r="K8" s="11">
        <v>2826.38</v>
      </c>
      <c r="L8" s="11">
        <v>2946.18</v>
      </c>
      <c r="M8" s="11">
        <v>3127.34</v>
      </c>
      <c r="N8" s="11">
        <v>3080.52</v>
      </c>
      <c r="O8" s="11">
        <v>2964.54</v>
      </c>
      <c r="P8" s="11">
        <v>3034.76</v>
      </c>
      <c r="Q8" s="11">
        <v>2982.47</v>
      </c>
      <c r="R8" s="213">
        <v>3050.86</v>
      </c>
    </row>
    <row r="9" spans="1:18" ht="26.25" customHeight="1" thickBot="1">
      <c r="E9" s="30" t="s">
        <v>67</v>
      </c>
      <c r="F9" s="68">
        <v>3017.55</v>
      </c>
      <c r="G9" s="26">
        <v>3027.39</v>
      </c>
      <c r="H9" s="26">
        <v>3051.42</v>
      </c>
      <c r="I9" s="26">
        <v>3080.82</v>
      </c>
      <c r="J9" s="26">
        <v>3098.51</v>
      </c>
      <c r="K9" s="26">
        <v>3112.9</v>
      </c>
      <c r="L9" s="26">
        <v>3122.37</v>
      </c>
      <c r="M9" s="26">
        <v>3128.45</v>
      </c>
      <c r="N9" s="26">
        <v>3130.79</v>
      </c>
      <c r="O9" s="26">
        <v>3126.88</v>
      </c>
      <c r="P9" s="26">
        <v>3130.46</v>
      </c>
      <c r="Q9" s="26">
        <v>3122.48</v>
      </c>
      <c r="R9" s="215">
        <v>3127</v>
      </c>
    </row>
    <row r="10" spans="1:18" ht="30" customHeight="1" thickBot="1">
      <c r="E10" s="193" t="s">
        <v>88</v>
      </c>
      <c r="F10" s="194"/>
      <c r="G10" s="194"/>
      <c r="H10" s="194"/>
      <c r="I10" s="194"/>
      <c r="J10" s="194"/>
      <c r="K10" s="194"/>
      <c r="L10" s="194"/>
      <c r="M10" s="194"/>
      <c r="N10" s="194"/>
      <c r="O10" s="194"/>
      <c r="P10" s="194"/>
      <c r="Q10" s="194"/>
    </row>
    <row r="11" spans="1:18" ht="30" customHeight="1" thickBot="1">
      <c r="F11" s="190" t="s">
        <v>127</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42" t="s">
        <v>68</v>
      </c>
      <c r="F13" s="74">
        <v>1514.69</v>
      </c>
      <c r="G13" s="64">
        <v>1521.53</v>
      </c>
      <c r="H13" s="64">
        <v>1535.52</v>
      </c>
      <c r="I13" s="64">
        <v>1552.26</v>
      </c>
      <c r="J13" s="64">
        <v>1563.13</v>
      </c>
      <c r="K13" s="64">
        <v>1572.35</v>
      </c>
      <c r="L13" s="64">
        <v>1579.11</v>
      </c>
      <c r="M13" s="64">
        <v>1584.16</v>
      </c>
      <c r="N13" s="64">
        <v>1587.33</v>
      </c>
      <c r="O13" s="64">
        <v>1587.33</v>
      </c>
      <c r="P13" s="64">
        <v>1591.14</v>
      </c>
      <c r="Q13" s="64">
        <v>1589.07</v>
      </c>
      <c r="R13" s="214">
        <v>1593.36</v>
      </c>
    </row>
    <row r="14" spans="1:18" ht="30" customHeight="1" thickBot="1">
      <c r="D14" s="186"/>
      <c r="E14" s="29" t="s">
        <v>69</v>
      </c>
      <c r="F14" s="67">
        <v>1900.29</v>
      </c>
      <c r="G14" s="11">
        <v>1908.87</v>
      </c>
      <c r="H14" s="11">
        <v>1926.43</v>
      </c>
      <c r="I14" s="11">
        <v>1947.43</v>
      </c>
      <c r="J14" s="11">
        <v>1961.06</v>
      </c>
      <c r="K14" s="11">
        <v>1972.63</v>
      </c>
      <c r="L14" s="11">
        <v>1981.11</v>
      </c>
      <c r="M14" s="11">
        <v>1987.45</v>
      </c>
      <c r="N14" s="11">
        <v>1991.43</v>
      </c>
      <c r="O14" s="11">
        <v>1991.43</v>
      </c>
      <c r="P14" s="11">
        <v>1996.21</v>
      </c>
      <c r="Q14" s="11">
        <v>1993.61</v>
      </c>
      <c r="R14" s="213">
        <v>1999</v>
      </c>
    </row>
    <row r="15" spans="1:18" ht="30" customHeight="1" thickBot="1">
      <c r="D15" s="33" t="s">
        <v>86</v>
      </c>
      <c r="E15" s="29" t="s">
        <v>70</v>
      </c>
      <c r="F15" s="67">
        <f>+F8</f>
        <v>3156.1</v>
      </c>
      <c r="G15" s="11">
        <v>3048.21</v>
      </c>
      <c r="H15" s="11">
        <v>3133.79</v>
      </c>
      <c r="I15" s="11">
        <f t="shared" ref="I15:P15" si="0">+I8</f>
        <v>3037.71</v>
      </c>
      <c r="J15" s="11">
        <f t="shared" si="0"/>
        <v>3088.17</v>
      </c>
      <c r="K15" s="11">
        <f t="shared" si="0"/>
        <v>2826.38</v>
      </c>
      <c r="L15" s="11">
        <f t="shared" si="0"/>
        <v>2946.18</v>
      </c>
      <c r="M15" s="11">
        <f t="shared" si="0"/>
        <v>3127.34</v>
      </c>
      <c r="N15" s="11">
        <f t="shared" si="0"/>
        <v>3080.52</v>
      </c>
      <c r="O15" s="11">
        <f t="shared" si="0"/>
        <v>2964.54</v>
      </c>
      <c r="P15" s="11">
        <f t="shared" si="0"/>
        <v>3034.76</v>
      </c>
      <c r="Q15" s="11">
        <f>+Q8</f>
        <v>2982.47</v>
      </c>
      <c r="R15" s="25">
        <f>+R8</f>
        <v>3050.86</v>
      </c>
    </row>
    <row r="16" spans="1:18" ht="30" customHeight="1" thickBot="1">
      <c r="D16" s="33" t="s">
        <v>87</v>
      </c>
      <c r="E16" s="30" t="s">
        <v>71</v>
      </c>
      <c r="F16" s="68">
        <f>+F15*1.2</f>
        <v>3787.3199999999997</v>
      </c>
      <c r="G16" s="26">
        <v>3657.8519999999999</v>
      </c>
      <c r="H16" s="26">
        <v>3760.5479999999998</v>
      </c>
      <c r="I16" s="26">
        <f t="shared" ref="I16:P16" si="1">+I15*1.2</f>
        <v>3645.252</v>
      </c>
      <c r="J16" s="26">
        <f t="shared" si="1"/>
        <v>3705.8040000000001</v>
      </c>
      <c r="K16" s="26">
        <f t="shared" si="1"/>
        <v>3391.6559999999999</v>
      </c>
      <c r="L16" s="26">
        <f t="shared" si="1"/>
        <v>3535.4159999999997</v>
      </c>
      <c r="M16" s="26">
        <f t="shared" si="1"/>
        <v>3752.808</v>
      </c>
      <c r="N16" s="26">
        <f t="shared" si="1"/>
        <v>3696.6239999999998</v>
      </c>
      <c r="O16" s="26">
        <f t="shared" si="1"/>
        <v>3557.4479999999999</v>
      </c>
      <c r="P16" s="26">
        <f t="shared" si="1"/>
        <v>3641.712</v>
      </c>
      <c r="Q16" s="26">
        <f>+Q15*1.2</f>
        <v>3578.9639999999995</v>
      </c>
      <c r="R16" s="27">
        <f>+R15*1.2</f>
        <v>3661.0320000000002</v>
      </c>
    </row>
    <row r="17" spans="5:17" ht="15" customHeight="1">
      <c r="E17" s="195" t="s">
        <v>130</v>
      </c>
      <c r="F17" s="196"/>
      <c r="G17" s="196"/>
      <c r="H17" s="196"/>
      <c r="I17" s="196"/>
      <c r="J17" s="196"/>
      <c r="K17" s="196"/>
      <c r="L17" s="196"/>
      <c r="M17" s="196"/>
      <c r="N17" s="196"/>
      <c r="O17" s="196"/>
      <c r="P17" s="196"/>
      <c r="Q17" s="196"/>
    </row>
    <row r="18" spans="5:17" ht="24.75" customHeight="1">
      <c r="E18" s="196"/>
      <c r="F18" s="196"/>
      <c r="G18" s="196"/>
      <c r="H18" s="196"/>
      <c r="I18" s="196"/>
      <c r="J18" s="196"/>
      <c r="K18" s="196"/>
      <c r="L18" s="196"/>
      <c r="M18" s="196"/>
      <c r="N18" s="196"/>
      <c r="O18" s="196"/>
      <c r="P18" s="196"/>
      <c r="Q18" s="196"/>
    </row>
    <row r="19" spans="5:17">
      <c r="H19" s="2"/>
      <c r="I19" s="2"/>
      <c r="J19" s="2"/>
      <c r="K19" s="2"/>
      <c r="L19" s="2"/>
      <c r="M19" s="2"/>
      <c r="N19" s="2"/>
    </row>
    <row r="20" spans="5:17">
      <c r="H20" s="2"/>
      <c r="I20" s="2"/>
      <c r="J20" s="2"/>
      <c r="K20" s="2"/>
      <c r="L20" s="2"/>
      <c r="M20" s="2"/>
      <c r="N20" s="2"/>
    </row>
    <row r="21" spans="5:17">
      <c r="H21" s="2"/>
      <c r="I21" s="2"/>
      <c r="J21" s="2"/>
      <c r="K21" s="2"/>
      <c r="L21" s="2"/>
      <c r="M21" s="2"/>
      <c r="N21" s="2"/>
    </row>
    <row r="22" spans="5:17">
      <c r="H22" s="2"/>
      <c r="I22" s="2"/>
      <c r="J22" s="2"/>
      <c r="K22" s="2"/>
      <c r="L22" s="2"/>
      <c r="M22" s="2"/>
      <c r="N22" s="2"/>
    </row>
    <row r="23" spans="5:17">
      <c r="H23" s="2"/>
      <c r="I23" s="2"/>
      <c r="J23" s="2"/>
      <c r="K23" s="2"/>
      <c r="L23" s="2"/>
      <c r="M23" s="2"/>
      <c r="N23" s="2"/>
    </row>
    <row r="24" spans="5:17">
      <c r="H24" s="2"/>
      <c r="I24" s="2"/>
      <c r="J24" s="2"/>
      <c r="K24" s="2"/>
      <c r="L24" s="2"/>
      <c r="M24" s="2"/>
      <c r="N24" s="2"/>
    </row>
    <row r="25" spans="5:17">
      <c r="H25" s="2"/>
      <c r="I25" s="2"/>
      <c r="J25" s="2"/>
      <c r="K25" s="2"/>
      <c r="L25" s="2"/>
      <c r="M25" s="2"/>
      <c r="N25" s="2"/>
    </row>
    <row r="26" spans="5:17" ht="19.899999999999999" customHeight="1">
      <c r="H26" s="2"/>
      <c r="I26" s="2"/>
      <c r="J26" s="2"/>
      <c r="K26" s="2"/>
      <c r="L26" s="2"/>
      <c r="M26" s="2"/>
      <c r="N26" s="2"/>
    </row>
    <row r="27" spans="5:17" ht="19.899999999999999" customHeight="1">
      <c r="H27" s="2"/>
      <c r="I27" s="2"/>
      <c r="J27" s="2"/>
      <c r="K27" s="2"/>
      <c r="L27" s="2"/>
      <c r="M27" s="2"/>
      <c r="N27" s="2"/>
    </row>
    <row r="28" spans="5:17" ht="19.899999999999999" customHeight="1">
      <c r="H28" s="2"/>
      <c r="I28" s="2"/>
      <c r="J28" s="2"/>
      <c r="K28" s="2"/>
      <c r="L28" s="2"/>
      <c r="M28" s="2"/>
      <c r="N28" s="2"/>
    </row>
    <row r="29" spans="5:17" ht="19.899999999999999" customHeight="1">
      <c r="H29" s="2"/>
      <c r="I29" s="2"/>
      <c r="J29" s="2"/>
      <c r="K29" s="2"/>
      <c r="L29" s="2"/>
      <c r="M29" s="2"/>
      <c r="N29" s="2"/>
    </row>
    <row r="30" spans="5:17" ht="19.899999999999999" customHeight="1">
      <c r="H30" s="2"/>
      <c r="I30" s="2"/>
      <c r="J30" s="2"/>
      <c r="K30" s="2"/>
      <c r="L30" s="2"/>
      <c r="M30" s="2"/>
      <c r="N30" s="2"/>
    </row>
    <row r="31" spans="5:17" ht="19.899999999999999" customHeight="1">
      <c r="H31" s="2"/>
      <c r="I31" s="2"/>
      <c r="J31" s="2"/>
      <c r="K31" s="2"/>
      <c r="L31" s="2"/>
      <c r="M31" s="2"/>
      <c r="N31" s="2"/>
    </row>
    <row r="32" spans="5:17" ht="19.899999999999999" customHeight="1">
      <c r="H32" s="2"/>
      <c r="I32" s="2"/>
      <c r="J32" s="2"/>
      <c r="K32" s="2"/>
      <c r="L32" s="2"/>
      <c r="M32" s="2"/>
      <c r="N32" s="2"/>
    </row>
    <row r="33" spans="8:14" ht="19.899999999999999" customHeight="1">
      <c r="H33" s="2"/>
      <c r="I33" s="2"/>
      <c r="J33" s="2"/>
      <c r="K33" s="2"/>
      <c r="L33" s="2"/>
      <c r="M33" s="2"/>
      <c r="N33" s="2"/>
    </row>
    <row r="34" spans="8:14" ht="19.899999999999999" customHeight="1">
      <c r="H34" s="2"/>
      <c r="I34" s="2"/>
      <c r="J34" s="2"/>
      <c r="K34" s="2"/>
      <c r="L34" s="2"/>
      <c r="M34" s="2"/>
      <c r="N34" s="2"/>
    </row>
    <row r="35" spans="8:14" ht="19.899999999999999" customHeight="1">
      <c r="H35" s="2"/>
      <c r="I35" s="2"/>
      <c r="J35" s="2"/>
      <c r="K35" s="2"/>
      <c r="L35" s="2"/>
      <c r="M35" s="2"/>
      <c r="N35" s="2"/>
    </row>
    <row r="36" spans="8:14" ht="19.899999999999999" customHeight="1">
      <c r="H36" s="2"/>
      <c r="I36" s="2"/>
      <c r="J36" s="2"/>
      <c r="K36" s="2"/>
      <c r="L36" s="2"/>
      <c r="M36" s="2"/>
      <c r="N36" s="2"/>
    </row>
    <row r="37" spans="8:14" ht="19.899999999999999" customHeight="1">
      <c r="H37" s="2"/>
      <c r="I37" s="2"/>
      <c r="J37" s="2"/>
      <c r="K37" s="2"/>
      <c r="L37" s="2"/>
      <c r="M37" s="2"/>
      <c r="N37" s="2"/>
    </row>
    <row r="38" spans="8:14" ht="19.899999999999999" customHeight="1">
      <c r="H38" s="2"/>
      <c r="I38" s="2"/>
      <c r="J38" s="2"/>
      <c r="K38" s="2"/>
      <c r="L38" s="2"/>
      <c r="M38" s="2"/>
      <c r="N38" s="2"/>
    </row>
    <row r="39" spans="8:14" ht="19.899999999999999" customHeight="1">
      <c r="H39" s="2"/>
      <c r="I39" s="2"/>
      <c r="J39" s="2"/>
      <c r="K39" s="2"/>
      <c r="L39" s="2"/>
      <c r="M39" s="2"/>
      <c r="N39" s="2"/>
    </row>
    <row r="40" spans="8:14" ht="19.899999999999999" customHeight="1">
      <c r="H40" s="2"/>
      <c r="I40" s="2"/>
      <c r="J40" s="2"/>
      <c r="K40" s="2"/>
      <c r="L40" s="2"/>
      <c r="M40" s="2"/>
      <c r="N40" s="2"/>
    </row>
    <row r="41" spans="8:14" ht="19.899999999999999" customHeight="1">
      <c r="H41" s="2"/>
      <c r="I41" s="2"/>
      <c r="J41" s="2"/>
      <c r="K41" s="2"/>
      <c r="L41" s="2"/>
      <c r="M41" s="2"/>
      <c r="N41" s="2"/>
    </row>
    <row r="42" spans="8:14" ht="19.899999999999999" customHeight="1">
      <c r="H42" s="2"/>
      <c r="I42" s="2"/>
      <c r="J42" s="2"/>
      <c r="K42" s="2"/>
      <c r="L42" s="2"/>
      <c r="M42" s="2"/>
      <c r="N42" s="2"/>
    </row>
    <row r="43" spans="8:14" ht="19.899999999999999" customHeight="1">
      <c r="H43" s="2"/>
      <c r="I43" s="2"/>
      <c r="J43" s="2"/>
      <c r="K43" s="2"/>
      <c r="L43" s="2"/>
      <c r="M43" s="2"/>
      <c r="N43" s="2"/>
    </row>
    <row r="44" spans="8:14" ht="19.899999999999999" customHeight="1">
      <c r="H44" s="2"/>
      <c r="I44" s="2"/>
      <c r="J44" s="2"/>
      <c r="K44" s="2"/>
      <c r="L44" s="2"/>
      <c r="M44" s="2"/>
      <c r="N44" s="2"/>
    </row>
    <row r="45" spans="8:14" ht="19.899999999999999" customHeight="1">
      <c r="H45" s="2"/>
      <c r="I45" s="2"/>
      <c r="J45" s="2"/>
      <c r="K45" s="2"/>
      <c r="L45" s="2"/>
      <c r="M45" s="2"/>
      <c r="N45" s="2"/>
    </row>
    <row r="46" spans="8:14" ht="19.899999999999999" customHeight="1">
      <c r="H46" s="2"/>
      <c r="I46" s="2"/>
      <c r="J46" s="2"/>
      <c r="K46" s="2"/>
      <c r="L46" s="2"/>
      <c r="M46" s="2"/>
      <c r="N46" s="2"/>
    </row>
    <row r="47" spans="8:14" ht="19.899999999999999" customHeight="1">
      <c r="H47" s="2"/>
      <c r="I47" s="2"/>
      <c r="J47" s="2"/>
      <c r="K47" s="2"/>
      <c r="L47" s="2"/>
      <c r="M47" s="2"/>
      <c r="N47" s="2"/>
    </row>
    <row r="48" spans="8:14" ht="19.899999999999999" customHeight="1">
      <c r="H48" s="2"/>
      <c r="I48" s="2"/>
      <c r="J48" s="2"/>
      <c r="K48" s="2"/>
      <c r="L48" s="2"/>
      <c r="M48" s="2"/>
      <c r="N48" s="2"/>
    </row>
    <row r="49" spans="8:14" ht="19.899999999999999" customHeight="1">
      <c r="H49" s="2"/>
      <c r="I49" s="2"/>
      <c r="J49" s="2"/>
      <c r="K49" s="2"/>
      <c r="L49" s="2"/>
      <c r="M49" s="2"/>
      <c r="N49" s="2"/>
    </row>
    <row r="50" spans="8:14" ht="19.899999999999999" customHeight="1">
      <c r="H50" s="2"/>
      <c r="I50" s="2"/>
      <c r="J50" s="2"/>
      <c r="K50" s="2"/>
      <c r="L50" s="2"/>
      <c r="M50" s="2"/>
      <c r="N50" s="2"/>
    </row>
    <row r="51" spans="8:14" ht="19.899999999999999" customHeight="1">
      <c r="H51" s="2"/>
      <c r="I51" s="2"/>
      <c r="J51" s="2"/>
      <c r="K51" s="2"/>
      <c r="L51" s="2"/>
      <c r="M51" s="2"/>
      <c r="N51" s="2"/>
    </row>
    <row r="52" spans="8:14" ht="19.899999999999999" customHeight="1">
      <c r="H52" s="2"/>
      <c r="I52" s="2"/>
      <c r="J52" s="2"/>
      <c r="K52" s="2"/>
      <c r="L52" s="2"/>
      <c r="M52" s="2"/>
      <c r="N52" s="2"/>
    </row>
    <row r="53" spans="8:14" ht="19.899999999999999" customHeight="1">
      <c r="H53" s="2"/>
      <c r="I53" s="2"/>
      <c r="J53" s="2"/>
      <c r="K53" s="2"/>
      <c r="L53" s="2"/>
      <c r="M53" s="2"/>
      <c r="N53" s="2"/>
    </row>
    <row r="54" spans="8:14" ht="19.899999999999999" customHeight="1">
      <c r="H54" s="2"/>
      <c r="I54" s="2"/>
      <c r="J54" s="2"/>
      <c r="K54" s="2"/>
      <c r="L54" s="2"/>
      <c r="M54" s="2"/>
      <c r="N54" s="2"/>
    </row>
    <row r="55" spans="8:14" ht="19.899999999999999" customHeight="1">
      <c r="H55" s="2"/>
      <c r="I55" s="2"/>
      <c r="J55" s="2"/>
      <c r="K55" s="2"/>
      <c r="L55" s="2"/>
      <c r="M55" s="2"/>
      <c r="N55" s="2"/>
    </row>
    <row r="56" spans="8:14" ht="19.899999999999999" customHeight="1">
      <c r="H56" s="2"/>
      <c r="I56" s="2"/>
      <c r="J56" s="2"/>
      <c r="K56" s="2"/>
      <c r="L56" s="2"/>
      <c r="M56" s="2"/>
      <c r="N56" s="2"/>
    </row>
    <row r="57" spans="8:14" ht="19.899999999999999" customHeight="1">
      <c r="H57" s="2"/>
      <c r="I57" s="2"/>
      <c r="J57" s="2"/>
      <c r="K57" s="2"/>
      <c r="L57" s="2"/>
      <c r="M57" s="2"/>
      <c r="N57" s="2"/>
    </row>
    <row r="58" spans="8:14">
      <c r="H58" s="2"/>
      <c r="I58" s="2"/>
      <c r="J58" s="2"/>
      <c r="K58" s="2"/>
      <c r="L58" s="2"/>
      <c r="M58" s="2"/>
      <c r="N58" s="2"/>
    </row>
    <row r="59" spans="8:14">
      <c r="H59" s="2"/>
      <c r="I59" s="2"/>
      <c r="J59" s="2"/>
      <c r="K59" s="2"/>
      <c r="L59" s="2"/>
      <c r="M59" s="2"/>
      <c r="N59" s="2"/>
    </row>
    <row r="60" spans="8:14">
      <c r="H60" s="2"/>
      <c r="I60" s="2"/>
      <c r="J60" s="2"/>
      <c r="K60" s="2"/>
      <c r="L60" s="2"/>
      <c r="M60" s="2"/>
      <c r="N60" s="2"/>
    </row>
    <row r="61" spans="8:14">
      <c r="H61" s="2"/>
      <c r="I61" s="2"/>
      <c r="J61" s="2"/>
      <c r="K61" s="2"/>
      <c r="L61" s="2"/>
      <c r="M61" s="2"/>
      <c r="N61" s="2"/>
    </row>
    <row r="62" spans="8:14">
      <c r="H62" s="2"/>
      <c r="I62" s="2"/>
      <c r="J62" s="2"/>
      <c r="K62" s="2"/>
      <c r="L62" s="2"/>
      <c r="M62" s="2"/>
      <c r="N62" s="2"/>
    </row>
    <row r="63" spans="8:14">
      <c r="H63" s="2"/>
      <c r="I63" s="2"/>
      <c r="J63" s="2"/>
      <c r="K63" s="2"/>
      <c r="L63" s="2"/>
      <c r="M63" s="2"/>
      <c r="N63" s="2"/>
    </row>
    <row r="64" spans="8:14">
      <c r="H64" s="2"/>
      <c r="I64" s="2"/>
      <c r="J64" s="2"/>
      <c r="K64" s="2"/>
      <c r="L64" s="2"/>
      <c r="M64" s="2"/>
      <c r="N64" s="2"/>
    </row>
    <row r="65" spans="8:14">
      <c r="H65" s="2"/>
      <c r="I65" s="2"/>
      <c r="J65" s="2"/>
      <c r="K65" s="2"/>
      <c r="L65" s="2"/>
      <c r="M65" s="2"/>
      <c r="N65" s="2"/>
    </row>
    <row r="66" spans="8:14">
      <c r="H66" s="2"/>
      <c r="I66" s="2"/>
      <c r="J66" s="2"/>
      <c r="K66" s="2"/>
      <c r="L66" s="2"/>
      <c r="M66" s="2"/>
      <c r="N66" s="2"/>
    </row>
    <row r="67" spans="8:14">
      <c r="H67" s="2"/>
      <c r="I67" s="2"/>
      <c r="J67" s="2"/>
      <c r="K67" s="2"/>
      <c r="L67" s="2"/>
      <c r="M67" s="2"/>
      <c r="N67" s="2"/>
    </row>
    <row r="68" spans="8:14">
      <c r="H68" s="2"/>
      <c r="I68" s="2"/>
      <c r="J68" s="2"/>
      <c r="K68" s="2"/>
      <c r="L68" s="2"/>
      <c r="M68" s="2"/>
      <c r="N68" s="2"/>
    </row>
    <row r="69" spans="8:14">
      <c r="H69" s="2"/>
      <c r="I69" s="2"/>
      <c r="J69" s="2"/>
      <c r="K69" s="2"/>
      <c r="L69" s="2"/>
      <c r="M69" s="2"/>
      <c r="N69" s="2"/>
    </row>
    <row r="70" spans="8:14">
      <c r="H70" s="2"/>
      <c r="I70" s="2"/>
      <c r="J70" s="2"/>
      <c r="K70" s="2"/>
      <c r="L70" s="2"/>
      <c r="M70" s="2"/>
      <c r="N70" s="2"/>
    </row>
    <row r="71" spans="8:14">
      <c r="H71" s="2"/>
      <c r="I71" s="2"/>
      <c r="J71" s="2"/>
      <c r="K71" s="2"/>
      <c r="L71" s="2"/>
      <c r="M71" s="2"/>
      <c r="N71" s="2"/>
    </row>
    <row r="72" spans="8:14">
      <c r="H72" s="2"/>
      <c r="I72" s="2"/>
      <c r="J72" s="2"/>
      <c r="K72" s="2"/>
      <c r="L72" s="2"/>
      <c r="M72" s="2"/>
      <c r="N72" s="2"/>
    </row>
    <row r="73" spans="8:14">
      <c r="H73" s="2"/>
      <c r="I73" s="2"/>
      <c r="J73" s="2"/>
      <c r="K73" s="2"/>
      <c r="L73" s="2"/>
      <c r="M73" s="2"/>
      <c r="N73" s="2"/>
    </row>
    <row r="74" spans="8:14">
      <c r="H74" s="2"/>
      <c r="I74" s="2"/>
      <c r="J74" s="2"/>
      <c r="K74" s="2"/>
      <c r="L74" s="2"/>
      <c r="M74" s="2"/>
      <c r="N74" s="2"/>
    </row>
    <row r="75" spans="8:14">
      <c r="H75" s="2"/>
      <c r="I75" s="2"/>
      <c r="J75" s="2"/>
      <c r="K75" s="2"/>
      <c r="L75" s="2"/>
      <c r="M75" s="2"/>
      <c r="N75" s="2"/>
    </row>
    <row r="76" spans="8:14">
      <c r="H76" s="2"/>
      <c r="I76" s="2"/>
      <c r="J76" s="2"/>
      <c r="K76" s="2"/>
      <c r="L76" s="2"/>
      <c r="M76" s="2"/>
      <c r="N76" s="2"/>
    </row>
    <row r="77" spans="8:14">
      <c r="H77" s="2"/>
      <c r="I77" s="2"/>
      <c r="J77" s="2"/>
      <c r="K77" s="2"/>
      <c r="L77" s="2"/>
      <c r="M77" s="2"/>
      <c r="N77" s="2"/>
    </row>
    <row r="78" spans="8:14">
      <c r="H78" s="2"/>
      <c r="I78" s="2"/>
      <c r="J78" s="2"/>
      <c r="K78" s="2"/>
      <c r="L78" s="2"/>
      <c r="M78" s="2"/>
      <c r="N78" s="2"/>
    </row>
    <row r="79" spans="8:14" ht="32.25" customHeight="1">
      <c r="H79" s="2"/>
      <c r="I79" s="2"/>
      <c r="J79" s="2"/>
      <c r="K79" s="2"/>
      <c r="L79" s="2"/>
      <c r="M79" s="2"/>
      <c r="N79" s="2"/>
    </row>
    <row r="80" spans="8:14" ht="32.25" customHeight="1">
      <c r="H80" s="2"/>
      <c r="I80" s="2"/>
      <c r="J80" s="2"/>
      <c r="K80" s="2"/>
      <c r="L80" s="2"/>
      <c r="M80" s="2"/>
      <c r="N80" s="2"/>
    </row>
    <row r="81" spans="8:14">
      <c r="H81" s="2"/>
      <c r="I81" s="2"/>
      <c r="J81" s="2"/>
      <c r="K81" s="2"/>
      <c r="L81" s="2"/>
      <c r="M81" s="2"/>
      <c r="N81" s="2"/>
    </row>
    <row r="82" spans="8:14">
      <c r="H82" s="2"/>
      <c r="I82" s="2"/>
      <c r="J82" s="2"/>
      <c r="K82" s="2"/>
      <c r="L82" s="2"/>
      <c r="M82" s="2"/>
      <c r="N82" s="2"/>
    </row>
    <row r="83" spans="8:14" ht="30" customHeight="1">
      <c r="H83" s="2"/>
      <c r="I83" s="2"/>
      <c r="J83" s="2"/>
      <c r="K83" s="2"/>
      <c r="L83" s="2"/>
      <c r="M83" s="2"/>
      <c r="N83" s="2"/>
    </row>
    <row r="84" spans="8:14">
      <c r="H84" s="2"/>
      <c r="I84" s="2"/>
      <c r="J84" s="2"/>
      <c r="K84" s="2"/>
      <c r="L84" s="2"/>
      <c r="M84" s="2"/>
      <c r="N84" s="2"/>
    </row>
    <row r="85" spans="8:14">
      <c r="H85" s="2"/>
      <c r="I85" s="2"/>
      <c r="J85" s="2"/>
      <c r="K85" s="2"/>
      <c r="L85" s="2"/>
      <c r="M85" s="2"/>
      <c r="N85" s="2"/>
    </row>
    <row r="86" spans="8:14" ht="21" customHeight="1">
      <c r="H86" s="2"/>
      <c r="I86" s="2"/>
      <c r="J86" s="2"/>
      <c r="K86" s="2"/>
      <c r="L86" s="2"/>
      <c r="M86" s="2"/>
      <c r="N86" s="2"/>
    </row>
    <row r="87" spans="8:14">
      <c r="H87" s="2"/>
      <c r="I87" s="2"/>
      <c r="J87" s="2"/>
      <c r="K87" s="2"/>
      <c r="L87" s="2"/>
      <c r="M87" s="2"/>
      <c r="N87" s="2"/>
    </row>
    <row r="88" spans="8:14">
      <c r="H88" s="2"/>
      <c r="I88" s="2"/>
      <c r="J88" s="2"/>
      <c r="K88" s="2"/>
      <c r="L88" s="2"/>
      <c r="M88" s="2"/>
      <c r="N88" s="2"/>
    </row>
    <row r="89" spans="8:14">
      <c r="H89" s="2"/>
      <c r="I89" s="2"/>
      <c r="J89" s="2"/>
      <c r="K89" s="2"/>
      <c r="L89" s="2"/>
      <c r="M89" s="2"/>
      <c r="N89" s="2"/>
    </row>
    <row r="90" spans="8:14">
      <c r="H90" s="2"/>
      <c r="I90" s="2"/>
      <c r="J90" s="2"/>
      <c r="K90" s="2"/>
    </row>
    <row r="91" spans="8:14">
      <c r="H91" s="2"/>
      <c r="I91" s="2"/>
      <c r="J91" s="2"/>
      <c r="K91" s="2"/>
    </row>
    <row r="92" spans="8:14">
      <c r="H92" s="2"/>
      <c r="I92" s="2"/>
      <c r="J92" s="2"/>
      <c r="K92" s="2"/>
    </row>
    <row r="93" spans="8:14">
      <c r="H93" s="2"/>
      <c r="I93" s="2"/>
      <c r="J93" s="2"/>
      <c r="K93" s="2"/>
    </row>
    <row r="94" spans="8:14">
      <c r="H94" s="2"/>
      <c r="I94" s="2"/>
      <c r="J94" s="2"/>
      <c r="K94" s="2"/>
    </row>
    <row r="95" spans="8:14">
      <c r="H95" s="2"/>
      <c r="I95" s="2"/>
      <c r="J95" s="2"/>
      <c r="K95" s="2"/>
    </row>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topLeftCell="A7"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11.42578125" style="2"/>
    <col min="9" max="9" width="11.28515625" style="2" customWidth="1"/>
    <col min="10" max="17" width="11.42578125" style="2"/>
    <col min="18" max="18" width="11.42578125" style="2" customWidth="1"/>
    <col min="19" max="16384" width="11.42578125" style="2"/>
  </cols>
  <sheetData>
    <row r="1" spans="1:18">
      <c r="A1" s="184"/>
      <c r="B1" s="184"/>
      <c r="C1" s="184"/>
    </row>
    <row r="2" spans="1:18" ht="15.75" thickBot="1"/>
    <row r="3" spans="1:18" ht="26.25" customHeight="1" thickBot="1">
      <c r="F3" s="216" t="s">
        <v>128</v>
      </c>
      <c r="G3" s="217"/>
      <c r="H3" s="217"/>
      <c r="I3" s="217"/>
      <c r="J3" s="217"/>
      <c r="K3" s="217"/>
      <c r="L3" s="217"/>
      <c r="M3" s="217"/>
      <c r="N3" s="217"/>
      <c r="O3" s="217"/>
      <c r="P3" s="217"/>
      <c r="Q3" s="217"/>
      <c r="R3" s="218"/>
    </row>
    <row r="4" spans="1:18" ht="26.25" customHeight="1" thickBot="1">
      <c r="E4" s="41"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74">
        <v>1634.91</v>
      </c>
      <c r="G5" s="64">
        <v>1438.39</v>
      </c>
      <c r="H5" s="64">
        <v>1576.01</v>
      </c>
      <c r="I5" s="64">
        <v>1700.05</v>
      </c>
      <c r="J5" s="64">
        <v>1798.37</v>
      </c>
      <c r="K5" s="64">
        <v>1534.68</v>
      </c>
      <c r="L5" s="64">
        <v>1514.15</v>
      </c>
      <c r="M5" s="64">
        <v>1895.58</v>
      </c>
      <c r="N5" s="64">
        <v>2039.81</v>
      </c>
      <c r="O5" s="64">
        <v>2112.34</v>
      </c>
      <c r="P5" s="64">
        <v>1787.09</v>
      </c>
      <c r="Q5" s="64">
        <v>2049.29</v>
      </c>
      <c r="R5" s="73">
        <v>2082.06</v>
      </c>
    </row>
    <row r="6" spans="1:18" ht="26.25" customHeight="1">
      <c r="E6" s="29" t="s">
        <v>64</v>
      </c>
      <c r="F6" s="67">
        <v>262.98</v>
      </c>
      <c r="G6" s="11">
        <v>324.32</v>
      </c>
      <c r="H6" s="11">
        <v>285.69</v>
      </c>
      <c r="I6" s="11">
        <v>269.94</v>
      </c>
      <c r="J6" s="11">
        <v>307.79000000000002</v>
      </c>
      <c r="K6" s="11">
        <v>289.14999999999998</v>
      </c>
      <c r="L6" s="11">
        <v>291.36</v>
      </c>
      <c r="M6" s="11">
        <v>306.94</v>
      </c>
      <c r="N6" s="11">
        <v>249.7</v>
      </c>
      <c r="O6" s="11">
        <v>252.45</v>
      </c>
      <c r="P6" s="11">
        <v>350.69</v>
      </c>
      <c r="Q6" s="11">
        <v>274.64999999999998</v>
      </c>
      <c r="R6" s="25">
        <v>288.17</v>
      </c>
    </row>
    <row r="7" spans="1:18" ht="26.25" customHeight="1">
      <c r="E7" s="29" t="s">
        <v>65</v>
      </c>
      <c r="F7" s="67">
        <v>1363.86</v>
      </c>
      <c r="G7" s="11">
        <v>1395.26</v>
      </c>
      <c r="H7" s="11">
        <v>1404.22</v>
      </c>
      <c r="I7" s="11">
        <v>1326.24</v>
      </c>
      <c r="J7" s="11">
        <v>1326.82</v>
      </c>
      <c r="K7" s="11">
        <v>1319.2</v>
      </c>
      <c r="L7" s="11">
        <v>1317.51</v>
      </c>
      <c r="M7" s="11">
        <v>1332.36</v>
      </c>
      <c r="N7" s="11">
        <v>769.89</v>
      </c>
      <c r="O7" s="11">
        <v>1330.21</v>
      </c>
      <c r="P7" s="11">
        <v>1326.51</v>
      </c>
      <c r="Q7" s="11">
        <v>1344.5</v>
      </c>
      <c r="R7" s="25">
        <v>1345.49</v>
      </c>
    </row>
    <row r="8" spans="1:18" ht="26.25" customHeight="1">
      <c r="E8" s="29" t="s">
        <v>66</v>
      </c>
      <c r="F8" s="67">
        <v>3248.56</v>
      </c>
      <c r="G8" s="11">
        <v>3143.99</v>
      </c>
      <c r="H8" s="11">
        <v>3248.06</v>
      </c>
      <c r="I8" s="11">
        <v>3269.41</v>
      </c>
      <c r="J8" s="11">
        <v>3405.56</v>
      </c>
      <c r="K8" s="11">
        <v>3119.67</v>
      </c>
      <c r="L8" s="11">
        <v>3091.92</v>
      </c>
      <c r="M8" s="11">
        <v>3498.45</v>
      </c>
      <c r="N8" s="11">
        <v>3024.68</v>
      </c>
      <c r="O8" s="11">
        <v>3662.21</v>
      </c>
      <c r="P8" s="11">
        <v>3450.46</v>
      </c>
      <c r="Q8" s="11">
        <v>3647.16</v>
      </c>
      <c r="R8" s="25">
        <v>3699.49</v>
      </c>
    </row>
    <row r="9" spans="1:18" ht="26.25" customHeight="1" thickBot="1">
      <c r="E9" s="30" t="s">
        <v>67</v>
      </c>
      <c r="F9" s="68">
        <v>3253.59</v>
      </c>
      <c r="G9" s="26">
        <v>3264.46</v>
      </c>
      <c r="H9" s="26">
        <v>3290.21</v>
      </c>
      <c r="I9" s="26">
        <v>3321.8</v>
      </c>
      <c r="J9" s="26">
        <v>3341.03</v>
      </c>
      <c r="K9" s="26">
        <v>3356.66</v>
      </c>
      <c r="L9" s="26">
        <v>3366.6</v>
      </c>
      <c r="M9" s="26">
        <v>3373.21</v>
      </c>
      <c r="N9" s="26">
        <v>3375.81</v>
      </c>
      <c r="O9" s="26">
        <v>3371.59</v>
      </c>
      <c r="P9" s="26">
        <v>3375.58</v>
      </c>
      <c r="Q9" s="26">
        <v>3366.91</v>
      </c>
      <c r="R9" s="27">
        <v>3371.82</v>
      </c>
    </row>
    <row r="10" spans="1:18" ht="30" customHeight="1" thickBot="1">
      <c r="E10" s="193" t="s">
        <v>88</v>
      </c>
      <c r="F10" s="194"/>
      <c r="G10" s="194"/>
      <c r="H10" s="194"/>
      <c r="I10" s="194"/>
      <c r="J10" s="194"/>
      <c r="K10" s="194"/>
      <c r="L10" s="194"/>
      <c r="M10" s="194"/>
      <c r="N10" s="194"/>
    </row>
    <row r="11" spans="1:18" ht="30" customHeight="1" thickBot="1">
      <c r="F11" s="190" t="s">
        <v>129</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98" t="s">
        <v>85</v>
      </c>
      <c r="E13" s="42" t="s">
        <v>68</v>
      </c>
      <c r="F13" s="74">
        <v>1591.49</v>
      </c>
      <c r="G13" s="64">
        <v>1598.77</v>
      </c>
      <c r="H13" s="64">
        <v>1613.32</v>
      </c>
      <c r="I13" s="64">
        <v>1630.69</v>
      </c>
      <c r="J13" s="64">
        <v>1642.16</v>
      </c>
      <c r="K13" s="64">
        <v>1651.93</v>
      </c>
      <c r="L13" s="64">
        <v>1659.09</v>
      </c>
      <c r="M13" s="64">
        <v>1664.44</v>
      </c>
      <c r="N13" s="64">
        <v>1667.53</v>
      </c>
      <c r="O13" s="64">
        <v>1667.91</v>
      </c>
      <c r="P13" s="64">
        <v>1671.91</v>
      </c>
      <c r="Q13" s="64">
        <v>1669.65</v>
      </c>
      <c r="R13" s="73">
        <v>1674.29</v>
      </c>
    </row>
    <row r="14" spans="1:18" ht="30" customHeight="1" thickBot="1">
      <c r="D14" s="199"/>
      <c r="E14" s="29" t="s">
        <v>69</v>
      </c>
      <c r="F14" s="67">
        <v>1991.6</v>
      </c>
      <c r="G14" s="11">
        <v>2000.98</v>
      </c>
      <c r="H14" s="11">
        <v>2019.31</v>
      </c>
      <c r="I14" s="11">
        <v>2041.22</v>
      </c>
      <c r="J14" s="11">
        <v>2055.48</v>
      </c>
      <c r="K14" s="11">
        <v>2067.81</v>
      </c>
      <c r="L14" s="11">
        <v>2076.3000000000002</v>
      </c>
      <c r="M14" s="11">
        <v>2083.1</v>
      </c>
      <c r="N14" s="11">
        <v>2087.17</v>
      </c>
      <c r="O14" s="11">
        <v>2087.11</v>
      </c>
      <c r="P14" s="11">
        <v>2092.48</v>
      </c>
      <c r="Q14" s="11">
        <v>2089.59</v>
      </c>
      <c r="R14" s="25">
        <v>2095.25</v>
      </c>
    </row>
    <row r="15" spans="1:18" ht="30" customHeight="1" thickBot="1">
      <c r="D15" s="43" t="s">
        <v>86</v>
      </c>
      <c r="E15" s="29" t="s">
        <v>70</v>
      </c>
      <c r="F15" s="67">
        <f>+F8</f>
        <v>3248.56</v>
      </c>
      <c r="G15" s="11">
        <f>+G8</f>
        <v>3143.99</v>
      </c>
      <c r="H15" s="11">
        <v>3248.06</v>
      </c>
      <c r="I15" s="11">
        <f t="shared" ref="I15:P15" si="0">+I8</f>
        <v>3269.41</v>
      </c>
      <c r="J15" s="11">
        <f t="shared" si="0"/>
        <v>3405.56</v>
      </c>
      <c r="K15" s="11">
        <f t="shared" si="0"/>
        <v>3119.67</v>
      </c>
      <c r="L15" s="11">
        <f t="shared" si="0"/>
        <v>3091.92</v>
      </c>
      <c r="M15" s="11">
        <f t="shared" si="0"/>
        <v>3498.45</v>
      </c>
      <c r="N15" s="11">
        <f t="shared" si="0"/>
        <v>3024.68</v>
      </c>
      <c r="O15" s="11">
        <f t="shared" si="0"/>
        <v>3662.21</v>
      </c>
      <c r="P15" s="11">
        <f t="shared" si="0"/>
        <v>3450.46</v>
      </c>
      <c r="Q15" s="11">
        <f>+Q8</f>
        <v>3647.16</v>
      </c>
      <c r="R15" s="25">
        <f>+R8</f>
        <v>3699.49</v>
      </c>
    </row>
    <row r="16" spans="1:18" ht="30" customHeight="1" thickBot="1">
      <c r="D16" s="43" t="s">
        <v>87</v>
      </c>
      <c r="E16" s="30" t="s">
        <v>71</v>
      </c>
      <c r="F16" s="68">
        <f>+F15*1.2</f>
        <v>3898.2719999999999</v>
      </c>
      <c r="G16" s="26">
        <f>+G15*1.2</f>
        <v>3772.7879999999996</v>
      </c>
      <c r="H16" s="26">
        <v>3897.6719999999996</v>
      </c>
      <c r="I16" s="26">
        <f t="shared" ref="I16:P16" si="1">+I15*1.2</f>
        <v>3923.2919999999995</v>
      </c>
      <c r="J16" s="26">
        <f t="shared" si="1"/>
        <v>4086.6719999999996</v>
      </c>
      <c r="K16" s="26">
        <f t="shared" si="1"/>
        <v>3743.6039999999998</v>
      </c>
      <c r="L16" s="26">
        <f t="shared" si="1"/>
        <v>3710.3040000000001</v>
      </c>
      <c r="M16" s="26">
        <f t="shared" si="1"/>
        <v>4198.1399999999994</v>
      </c>
      <c r="N16" s="26">
        <f t="shared" si="1"/>
        <v>3629.6159999999995</v>
      </c>
      <c r="O16" s="26">
        <f t="shared" si="1"/>
        <v>4394.652</v>
      </c>
      <c r="P16" s="26">
        <f t="shared" si="1"/>
        <v>4140.5519999999997</v>
      </c>
      <c r="Q16" s="26">
        <f>+Q15*1.2</f>
        <v>4376.5919999999996</v>
      </c>
      <c r="R16" s="27">
        <f>+R15*1.2</f>
        <v>4439.3879999999999</v>
      </c>
    </row>
    <row r="17" spans="4:16" ht="42.6" customHeight="1">
      <c r="D17" s="201" t="s">
        <v>130</v>
      </c>
      <c r="E17" s="201"/>
      <c r="F17" s="200"/>
      <c r="G17" s="200"/>
      <c r="H17" s="200"/>
      <c r="I17" s="200"/>
      <c r="J17" s="200"/>
      <c r="K17" s="200"/>
      <c r="L17" s="200"/>
      <c r="M17" s="200"/>
      <c r="N17" s="200"/>
      <c r="O17" s="200"/>
      <c r="P17" s="200"/>
    </row>
    <row r="18" spans="4:16" ht="10.5" customHeight="1">
      <c r="E18" s="55"/>
    </row>
    <row r="19" spans="4:16" ht="19.5" customHeight="1">
      <c r="E19" s="55"/>
    </row>
    <row r="20" spans="4:16">
      <c r="E20" s="55"/>
    </row>
    <row r="44" ht="57" customHeight="1"/>
    <row r="45" ht="72" customHeight="1"/>
    <row r="46" ht="60.75" customHeight="1"/>
    <row r="82" ht="32.25" customHeight="1"/>
    <row r="83" ht="32.25" customHeight="1"/>
    <row r="86" ht="30" customHeight="1"/>
    <row r="89" ht="21" customHeight="1"/>
  </sheetData>
  <mergeCells count="6">
    <mergeCell ref="D17:P17"/>
    <mergeCell ref="A1:C1"/>
    <mergeCell ref="D13:D14"/>
    <mergeCell ref="F11:R11"/>
    <mergeCell ref="F3:R3"/>
    <mergeCell ref="E10:N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15" zoomScale="90" zoomScaleNormal="90" workbookViewId="0">
      <selection activeCell="R14" sqref="R14"/>
    </sheetView>
  </sheetViews>
  <sheetFormatPr baseColWidth="10" defaultColWidth="11.42578125" defaultRowHeight="15"/>
  <cols>
    <col min="1" max="3" width="11.42578125" style="2"/>
    <col min="4" max="4" width="14.42578125" style="2" customWidth="1"/>
    <col min="5" max="5" width="18" style="2" customWidth="1"/>
    <col min="6"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87" t="s">
        <v>111</v>
      </c>
      <c r="G3" s="188"/>
      <c r="H3" s="188"/>
      <c r="I3" s="188"/>
      <c r="J3" s="188"/>
      <c r="K3" s="188"/>
      <c r="L3" s="188"/>
      <c r="M3" s="188"/>
      <c r="N3" s="188"/>
      <c r="O3" s="188"/>
      <c r="P3" s="188"/>
      <c r="Q3" s="188"/>
      <c r="R3" s="189"/>
    </row>
    <row r="4" spans="1:18" ht="26.25" customHeight="1" thickBot="1">
      <c r="E4" s="39" t="s">
        <v>60</v>
      </c>
      <c r="F4" s="59">
        <v>45261</v>
      </c>
      <c r="G4" s="59">
        <v>45292</v>
      </c>
      <c r="H4" s="59">
        <v>45323</v>
      </c>
      <c r="I4" s="65">
        <v>45352</v>
      </c>
      <c r="J4" s="59">
        <v>45383</v>
      </c>
      <c r="K4" s="65">
        <v>45413</v>
      </c>
      <c r="L4" s="59">
        <v>45444</v>
      </c>
      <c r="M4" s="65">
        <v>45474</v>
      </c>
      <c r="N4" s="59">
        <v>45505</v>
      </c>
      <c r="O4" s="65">
        <v>45536</v>
      </c>
      <c r="P4" s="59">
        <v>45566</v>
      </c>
      <c r="Q4" s="72">
        <v>45597</v>
      </c>
      <c r="R4" s="75">
        <v>45627</v>
      </c>
    </row>
    <row r="5" spans="1:18" ht="26.25" customHeight="1">
      <c r="E5" s="32" t="s">
        <v>63</v>
      </c>
      <c r="F5" s="66">
        <v>1176.9047</v>
      </c>
      <c r="G5" s="66">
        <v>1195.1880100000001</v>
      </c>
      <c r="H5" s="66">
        <v>1510.3270199999999</v>
      </c>
      <c r="I5" s="64">
        <v>1230.8850199999999</v>
      </c>
      <c r="J5" s="64">
        <v>1253.7656500000001</v>
      </c>
      <c r="K5" s="64">
        <v>1209.70047</v>
      </c>
      <c r="L5" s="64">
        <v>1274.40229</v>
      </c>
      <c r="M5" s="64">
        <v>1465.90481</v>
      </c>
      <c r="N5" s="64">
        <v>1310.8458499999999</v>
      </c>
      <c r="O5" s="64">
        <v>1317.02559</v>
      </c>
      <c r="P5" s="64">
        <v>1312.8105399999999</v>
      </c>
      <c r="Q5" s="73">
        <v>1494.9486300000001</v>
      </c>
      <c r="R5" s="73"/>
    </row>
    <row r="6" spans="1:18" ht="26.25" customHeight="1">
      <c r="E6" s="29" t="s">
        <v>64</v>
      </c>
      <c r="F6" s="28">
        <v>691.93537000000003</v>
      </c>
      <c r="G6" s="28">
        <v>792.33181999999999</v>
      </c>
      <c r="H6" s="28">
        <v>757.91327000000001</v>
      </c>
      <c r="I6" s="11">
        <v>643.20892000000003</v>
      </c>
      <c r="J6" s="11">
        <v>656.17792999999995</v>
      </c>
      <c r="K6" s="11">
        <v>571.14237000000003</v>
      </c>
      <c r="L6" s="11">
        <v>549.59281999999996</v>
      </c>
      <c r="M6" s="11">
        <v>512.79687000000001</v>
      </c>
      <c r="N6" s="11">
        <v>613.86911999999995</v>
      </c>
      <c r="O6" s="11">
        <v>631.51170000000002</v>
      </c>
      <c r="P6" s="11">
        <v>633.40715999999998</v>
      </c>
      <c r="Q6" s="25">
        <v>478.20371</v>
      </c>
      <c r="R6" s="25"/>
    </row>
    <row r="7" spans="1:18" ht="26.25" customHeight="1">
      <c r="E7" s="29" t="s">
        <v>65</v>
      </c>
      <c r="F7" s="28">
        <v>483.20459</v>
      </c>
      <c r="G7" s="28">
        <v>528.04597999999999</v>
      </c>
      <c r="H7" s="28">
        <v>528.04597999999999</v>
      </c>
      <c r="I7" s="11">
        <v>528.04597999999999</v>
      </c>
      <c r="J7" s="11">
        <v>528.04597999999999</v>
      </c>
      <c r="K7" s="11">
        <v>528.04597999999999</v>
      </c>
      <c r="L7" s="11">
        <v>528.01085</v>
      </c>
      <c r="M7" s="11">
        <v>528.04597999999999</v>
      </c>
      <c r="N7" s="11">
        <v>528.04597999999999</v>
      </c>
      <c r="O7" s="11">
        <v>528.04597999999999</v>
      </c>
      <c r="P7" s="11">
        <v>528.04597999999999</v>
      </c>
      <c r="Q7" s="25">
        <v>528.04597999999999</v>
      </c>
      <c r="R7" s="25"/>
    </row>
    <row r="8" spans="1:18" ht="26.25" customHeight="1">
      <c r="E8" s="29" t="s">
        <v>66</v>
      </c>
      <c r="F8" s="28">
        <v>2413.10293</v>
      </c>
      <c r="G8" s="28">
        <v>2580.8338699999999</v>
      </c>
      <c r="H8" s="28">
        <v>2850.14363</v>
      </c>
      <c r="I8" s="11">
        <v>2449.2612300000001</v>
      </c>
      <c r="J8" s="11">
        <v>2493.57485</v>
      </c>
      <c r="K8" s="11">
        <v>2364.3534100000002</v>
      </c>
      <c r="L8" s="11">
        <v>2412.5186399999998</v>
      </c>
      <c r="M8" s="11">
        <v>2573.2712299999998</v>
      </c>
      <c r="N8" s="11">
        <v>2516.6251900000002</v>
      </c>
      <c r="O8" s="11">
        <v>2538.49676</v>
      </c>
      <c r="P8" s="11">
        <v>2536.73</v>
      </c>
      <c r="Q8" s="25">
        <v>2563.20262</v>
      </c>
      <c r="R8" s="25"/>
    </row>
    <row r="9" spans="1:18" ht="26.25" customHeight="1" thickBot="1">
      <c r="E9" s="30" t="s">
        <v>67</v>
      </c>
      <c r="F9" s="31">
        <v>3745.89561</v>
      </c>
      <c r="G9" s="31">
        <v>3758.40607</v>
      </c>
      <c r="H9" s="31">
        <v>3788.0507299999999</v>
      </c>
      <c r="I9" s="26">
        <v>3824.4209099999998</v>
      </c>
      <c r="J9" s="26">
        <v>3846.5564899999999</v>
      </c>
      <c r="K9" s="26">
        <v>3864.5576599999999</v>
      </c>
      <c r="L9" s="26">
        <v>3875.9989999999998</v>
      </c>
      <c r="M9" s="26">
        <v>3883.6136299999998</v>
      </c>
      <c r="N9" s="26">
        <v>3886.60428</v>
      </c>
      <c r="O9" s="26">
        <v>3881.7460299999998</v>
      </c>
      <c r="P9" s="26">
        <v>3886.3384900000001</v>
      </c>
      <c r="Q9" s="27">
        <v>3876.35988</v>
      </c>
      <c r="R9" s="27"/>
    </row>
    <row r="10" spans="1:18" ht="30" customHeight="1" thickBot="1">
      <c r="E10" s="193" t="s">
        <v>88</v>
      </c>
      <c r="F10" s="193"/>
      <c r="G10" s="193"/>
      <c r="H10" s="193"/>
      <c r="I10" s="193"/>
      <c r="J10" s="193"/>
      <c r="K10" s="193"/>
      <c r="L10" s="193"/>
      <c r="M10" s="193"/>
      <c r="N10" s="193"/>
      <c r="O10" s="193"/>
      <c r="P10" s="193"/>
      <c r="Q10" s="193"/>
    </row>
    <row r="11" spans="1:18" ht="30" customHeight="1" thickBot="1">
      <c r="F11" s="187" t="s">
        <v>112</v>
      </c>
      <c r="G11" s="188"/>
      <c r="H11" s="188"/>
      <c r="I11" s="188"/>
      <c r="J11" s="188"/>
      <c r="K11" s="188"/>
      <c r="L11" s="188"/>
      <c r="M11" s="188"/>
      <c r="N11" s="188"/>
      <c r="O11" s="188"/>
      <c r="P11" s="188"/>
      <c r="Q11" s="188"/>
      <c r="R11" s="189"/>
    </row>
    <row r="12" spans="1:18" ht="30" customHeight="1" thickBot="1">
      <c r="D12" s="34" t="s">
        <v>84</v>
      </c>
      <c r="E12" s="40" t="s">
        <v>83</v>
      </c>
      <c r="F12" s="59">
        <v>45261</v>
      </c>
      <c r="G12" s="59">
        <v>45292</v>
      </c>
      <c r="H12" s="59">
        <v>45323</v>
      </c>
      <c r="I12" s="65">
        <v>45352</v>
      </c>
      <c r="J12" s="59">
        <v>45383</v>
      </c>
      <c r="K12" s="65">
        <v>45413</v>
      </c>
      <c r="L12" s="59">
        <v>45444</v>
      </c>
      <c r="M12" s="65">
        <v>45474</v>
      </c>
      <c r="N12" s="59">
        <v>45505</v>
      </c>
      <c r="O12" s="65">
        <v>45536</v>
      </c>
      <c r="P12" s="59">
        <v>45566</v>
      </c>
      <c r="Q12" s="72">
        <v>45597</v>
      </c>
      <c r="R12" s="75">
        <v>45627</v>
      </c>
    </row>
    <row r="13" spans="1:18" ht="30" customHeight="1">
      <c r="D13" s="185" t="s">
        <v>85</v>
      </c>
      <c r="E13" s="42" t="s">
        <v>68</v>
      </c>
      <c r="F13" s="66">
        <v>1277.1300000000001</v>
      </c>
      <c r="G13" s="66">
        <v>1283</v>
      </c>
      <c r="H13" s="66">
        <v>1294.73</v>
      </c>
      <c r="I13" s="64">
        <v>1308.8</v>
      </c>
      <c r="J13" s="64">
        <v>1318.02</v>
      </c>
      <c r="K13" s="64">
        <v>1325.85</v>
      </c>
      <c r="L13" s="64">
        <v>1331.44</v>
      </c>
      <c r="M13" s="64">
        <v>1335.72</v>
      </c>
      <c r="N13" s="64">
        <v>1338.43</v>
      </c>
      <c r="O13" s="64">
        <v>1338.43</v>
      </c>
      <c r="P13" s="64">
        <v>1341.69</v>
      </c>
      <c r="Q13" s="73">
        <v>1339.92</v>
      </c>
      <c r="R13" s="73">
        <v>1000</v>
      </c>
    </row>
    <row r="14" spans="1:18" ht="30" customHeight="1" thickBot="1">
      <c r="D14" s="186"/>
      <c r="E14" s="29" t="s">
        <v>69</v>
      </c>
      <c r="F14" s="28">
        <v>1595.27</v>
      </c>
      <c r="G14" s="28">
        <v>1602.6</v>
      </c>
      <c r="H14" s="28">
        <v>1617.26</v>
      </c>
      <c r="I14" s="11">
        <v>1634.83</v>
      </c>
      <c r="J14" s="11">
        <v>1646.35</v>
      </c>
      <c r="K14" s="11">
        <v>1656.13</v>
      </c>
      <c r="L14" s="11">
        <v>1663.11</v>
      </c>
      <c r="M14" s="11">
        <v>1668.46</v>
      </c>
      <c r="N14" s="11">
        <v>1671.84</v>
      </c>
      <c r="O14" s="11">
        <v>1671.84</v>
      </c>
      <c r="P14" s="11">
        <v>1675.91</v>
      </c>
      <c r="Q14" s="25">
        <v>1673.7</v>
      </c>
      <c r="R14" s="25"/>
    </row>
    <row r="15" spans="1:18" ht="30" customHeight="1" thickBot="1">
      <c r="D15" s="33" t="s">
        <v>86</v>
      </c>
      <c r="E15" s="29" t="s">
        <v>70</v>
      </c>
      <c r="F15" s="28">
        <v>2413.10293</v>
      </c>
      <c r="G15" s="28">
        <v>2580.8338699999999</v>
      </c>
      <c r="H15" s="28">
        <v>2850.14363</v>
      </c>
      <c r="I15" s="11">
        <f t="shared" ref="I15:P15" si="0">+I8</f>
        <v>2449.2612300000001</v>
      </c>
      <c r="J15" s="11">
        <f t="shared" si="0"/>
        <v>2493.57485</v>
      </c>
      <c r="K15" s="11">
        <f t="shared" si="0"/>
        <v>2364.3534100000002</v>
      </c>
      <c r="L15" s="11">
        <f t="shared" si="0"/>
        <v>2412.5186399999998</v>
      </c>
      <c r="M15" s="11">
        <f t="shared" si="0"/>
        <v>2573.2712299999998</v>
      </c>
      <c r="N15" s="11">
        <f t="shared" si="0"/>
        <v>2516.6251900000002</v>
      </c>
      <c r="O15" s="11">
        <f t="shared" si="0"/>
        <v>2538.49676</v>
      </c>
      <c r="P15" s="11">
        <f t="shared" si="0"/>
        <v>2536.73</v>
      </c>
      <c r="Q15" s="25">
        <f>+Q8</f>
        <v>2563.20262</v>
      </c>
      <c r="R15" s="25">
        <f>+R8</f>
        <v>0</v>
      </c>
    </row>
    <row r="16" spans="1:18" ht="30" customHeight="1" thickBot="1">
      <c r="D16" s="33" t="s">
        <v>87</v>
      </c>
      <c r="E16" s="30" t="s">
        <v>71</v>
      </c>
      <c r="F16" s="26">
        <v>2895.723516</v>
      </c>
      <c r="G16" s="26">
        <v>3097.0006439999997</v>
      </c>
      <c r="H16" s="26">
        <f>G16*1.2</f>
        <v>3716.4007727999997</v>
      </c>
      <c r="I16" s="26">
        <f t="shared" ref="I16:P16" si="1">+I15*1.2</f>
        <v>2939.113476</v>
      </c>
      <c r="J16" s="26">
        <f t="shared" si="1"/>
        <v>2992.28982</v>
      </c>
      <c r="K16" s="26">
        <f t="shared" si="1"/>
        <v>2837.2240919999999</v>
      </c>
      <c r="L16" s="26">
        <f t="shared" si="1"/>
        <v>2895.0223679999995</v>
      </c>
      <c r="M16" s="26">
        <f t="shared" si="1"/>
        <v>3087.9254759999999</v>
      </c>
      <c r="N16" s="26">
        <f t="shared" si="1"/>
        <v>3019.9502280000002</v>
      </c>
      <c r="O16" s="26">
        <f t="shared" si="1"/>
        <v>3046.1961120000001</v>
      </c>
      <c r="P16" s="26">
        <f t="shared" si="1"/>
        <v>3044.076</v>
      </c>
      <c r="Q16" s="27">
        <f>+Q15*1.2</f>
        <v>3075.8431439999999</v>
      </c>
      <c r="R16" s="27">
        <f>+R15*1.2</f>
        <v>0</v>
      </c>
    </row>
    <row r="17" spans="5:17" ht="15" customHeight="1">
      <c r="E17" s="195" t="s">
        <v>130</v>
      </c>
      <c r="F17" s="195"/>
      <c r="G17" s="195"/>
      <c r="H17" s="195"/>
      <c r="I17" s="195"/>
      <c r="J17" s="195"/>
      <c r="K17" s="195"/>
      <c r="L17" s="195"/>
      <c r="M17" s="195"/>
      <c r="N17" s="195"/>
      <c r="O17" s="195"/>
      <c r="P17" s="195"/>
      <c r="Q17" s="195"/>
    </row>
    <row r="18" spans="5:17">
      <c r="E18" s="196"/>
      <c r="F18" s="196"/>
      <c r="G18" s="196"/>
      <c r="H18" s="196"/>
      <c r="I18" s="196"/>
      <c r="J18" s="196"/>
      <c r="K18" s="196"/>
      <c r="L18" s="196"/>
      <c r="M18" s="196"/>
      <c r="N18" s="196"/>
      <c r="O18" s="196"/>
      <c r="P18" s="196"/>
      <c r="Q18" s="196"/>
    </row>
    <row r="19" spans="5:17">
      <c r="E19" s="196"/>
      <c r="F19" s="196"/>
      <c r="G19" s="196"/>
      <c r="H19" s="196"/>
      <c r="I19" s="196"/>
      <c r="J19" s="196"/>
      <c r="K19" s="196"/>
      <c r="L19" s="196"/>
      <c r="M19" s="196"/>
      <c r="N19" s="196"/>
      <c r="O19" s="196"/>
      <c r="P19" s="196"/>
      <c r="Q19" s="196"/>
    </row>
    <row r="23" spans="5:17" ht="19.899999999999999" customHeight="1"/>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79" ht="32.25" customHeight="1"/>
    <row r="80" ht="32.25" customHeight="1"/>
    <row r="83" ht="30" customHeight="1"/>
    <row r="86" ht="21" customHeight="1"/>
  </sheetData>
  <mergeCells count="6">
    <mergeCell ref="A1:C1"/>
    <mergeCell ref="D13:D14"/>
    <mergeCell ref="F3:R3"/>
    <mergeCell ref="F11:R11"/>
    <mergeCell ref="E17:Q19"/>
    <mergeCell ref="E10:Q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activeCell="R13" sqref="R13"/>
    </sheetView>
  </sheetViews>
  <sheetFormatPr baseColWidth="10" defaultColWidth="11.42578125" defaultRowHeight="15"/>
  <cols>
    <col min="1" max="3" width="11.42578125" style="2"/>
    <col min="4" max="4" width="14.42578125" style="2" customWidth="1"/>
    <col min="5" max="5" width="18" style="2" customWidth="1"/>
    <col min="6" max="7" width="11.42578125" style="2" customWidth="1"/>
    <col min="8"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87" t="s">
        <v>97</v>
      </c>
      <c r="G3" s="188"/>
      <c r="H3" s="188"/>
      <c r="I3" s="188"/>
      <c r="J3" s="188"/>
      <c r="K3" s="188"/>
      <c r="L3" s="188"/>
      <c r="M3" s="188"/>
      <c r="N3" s="188"/>
      <c r="O3" s="188"/>
      <c r="P3" s="188"/>
      <c r="Q3" s="188"/>
      <c r="R3" s="189"/>
    </row>
    <row r="4" spans="1:18" ht="26.25" customHeight="1" thickBot="1">
      <c r="E4" s="39" t="s">
        <v>60</v>
      </c>
      <c r="F4" s="59">
        <v>45261</v>
      </c>
      <c r="G4" s="59">
        <v>45292</v>
      </c>
      <c r="H4" s="59">
        <v>45323</v>
      </c>
      <c r="I4" s="65">
        <v>45352</v>
      </c>
      <c r="J4" s="59">
        <v>45383</v>
      </c>
      <c r="K4" s="65">
        <v>45413</v>
      </c>
      <c r="L4" s="59">
        <v>45444</v>
      </c>
      <c r="M4" s="65">
        <v>45474</v>
      </c>
      <c r="N4" s="59">
        <v>45505</v>
      </c>
      <c r="O4" s="65">
        <v>45536</v>
      </c>
      <c r="P4" s="59">
        <v>45566</v>
      </c>
      <c r="Q4" s="72">
        <v>45597</v>
      </c>
      <c r="R4" s="75">
        <v>45627</v>
      </c>
    </row>
    <row r="5" spans="1:18" ht="26.25" customHeight="1">
      <c r="E5" s="42" t="s">
        <v>63</v>
      </c>
      <c r="F5" s="64">
        <v>1041.1400000000001</v>
      </c>
      <c r="G5" s="64">
        <v>964.66</v>
      </c>
      <c r="H5" s="64">
        <v>964.66</v>
      </c>
      <c r="I5" s="64">
        <v>970.84</v>
      </c>
      <c r="J5" s="64">
        <v>992.64</v>
      </c>
      <c r="K5" s="64">
        <v>1012.08</v>
      </c>
      <c r="L5" s="64">
        <v>995.64</v>
      </c>
      <c r="M5" s="64">
        <v>1053.2</v>
      </c>
      <c r="N5" s="64">
        <v>1065.18</v>
      </c>
      <c r="O5" s="64">
        <v>1067.29</v>
      </c>
      <c r="P5" s="64">
        <v>1051.0899999999999</v>
      </c>
      <c r="Q5" s="73">
        <v>1126.31</v>
      </c>
      <c r="R5" s="73"/>
    </row>
    <row r="6" spans="1:18" ht="26.25" customHeight="1">
      <c r="E6" s="29" t="s">
        <v>64</v>
      </c>
      <c r="F6" s="11">
        <v>1567.6</v>
      </c>
      <c r="G6" s="11">
        <v>1738.01</v>
      </c>
      <c r="H6" s="11">
        <v>1738.01</v>
      </c>
      <c r="I6" s="11">
        <v>1630.52</v>
      </c>
      <c r="J6" s="11">
        <v>1817.67</v>
      </c>
      <c r="K6" s="11">
        <v>1617.27</v>
      </c>
      <c r="L6" s="11">
        <v>1598.28</v>
      </c>
      <c r="M6" s="11">
        <v>1715</v>
      </c>
      <c r="N6" s="11">
        <v>1580.04</v>
      </c>
      <c r="O6" s="11">
        <v>1636.96</v>
      </c>
      <c r="P6" s="11">
        <v>1857.58</v>
      </c>
      <c r="Q6" s="25">
        <v>1686.99</v>
      </c>
      <c r="R6" s="25"/>
    </row>
    <row r="7" spans="1:18" ht="26.25" customHeight="1">
      <c r="E7" s="29" t="s">
        <v>65</v>
      </c>
      <c r="F7" s="11">
        <v>1001.9</v>
      </c>
      <c r="G7" s="11">
        <v>997.84</v>
      </c>
      <c r="H7" s="11">
        <v>997.84</v>
      </c>
      <c r="I7" s="11">
        <v>961.16</v>
      </c>
      <c r="J7" s="11">
        <v>964.49</v>
      </c>
      <c r="K7" s="11">
        <v>970.3</v>
      </c>
      <c r="L7" s="11">
        <v>971.86</v>
      </c>
      <c r="M7" s="11">
        <v>978</v>
      </c>
      <c r="N7" s="11">
        <v>982.83</v>
      </c>
      <c r="O7" s="11">
        <v>978.7</v>
      </c>
      <c r="P7" s="11">
        <v>987.38</v>
      </c>
      <c r="Q7" s="25">
        <v>992.5</v>
      </c>
      <c r="R7" s="25"/>
    </row>
    <row r="8" spans="1:18" ht="26.25" customHeight="1">
      <c r="E8" s="29" t="s">
        <v>66</v>
      </c>
      <c r="F8" s="11">
        <v>3624.28</v>
      </c>
      <c r="G8" s="11">
        <v>3712.73</v>
      </c>
      <c r="H8" s="11">
        <v>3712.73</v>
      </c>
      <c r="I8" s="11">
        <v>3575.59</v>
      </c>
      <c r="J8" s="11">
        <v>3795.47</v>
      </c>
      <c r="K8" s="11">
        <v>3609.42</v>
      </c>
      <c r="L8" s="11">
        <v>3577.77</v>
      </c>
      <c r="M8" s="11">
        <v>3761.41</v>
      </c>
      <c r="N8" s="11">
        <v>3644.29</v>
      </c>
      <c r="O8" s="11">
        <v>3706.4</v>
      </c>
      <c r="P8" s="11">
        <v>3926.63</v>
      </c>
      <c r="Q8" s="25">
        <v>3832.11</v>
      </c>
      <c r="R8" s="25"/>
    </row>
    <row r="9" spans="1:18" ht="26.25" customHeight="1" thickBot="1">
      <c r="E9" s="30" t="s">
        <v>67</v>
      </c>
      <c r="F9" s="26">
        <v>4921.8100000000004</v>
      </c>
      <c r="G9" s="26">
        <v>4938.24</v>
      </c>
      <c r="H9" s="26">
        <v>4938.24</v>
      </c>
      <c r="I9" s="26">
        <v>5024.9799999999996</v>
      </c>
      <c r="J9" s="26">
        <v>5054.07</v>
      </c>
      <c r="K9" s="26">
        <v>5077.72</v>
      </c>
      <c r="L9" s="26">
        <v>5092.75</v>
      </c>
      <c r="M9" s="26">
        <v>5102.76</v>
      </c>
      <c r="N9" s="26">
        <v>5106.6899999999996</v>
      </c>
      <c r="O9" s="26">
        <v>5100.3</v>
      </c>
      <c r="P9" s="26">
        <v>5106.34</v>
      </c>
      <c r="Q9" s="27">
        <v>5093.22</v>
      </c>
      <c r="R9" s="27"/>
    </row>
    <row r="10" spans="1:18" ht="30" customHeight="1" thickBot="1">
      <c r="E10" s="193" t="s">
        <v>88</v>
      </c>
      <c r="F10" s="194"/>
      <c r="G10" s="194"/>
      <c r="H10" s="194"/>
      <c r="I10" s="194"/>
      <c r="J10" s="194"/>
      <c r="K10" s="194"/>
      <c r="L10" s="194"/>
      <c r="M10" s="194"/>
      <c r="N10" s="194"/>
      <c r="O10" s="194"/>
      <c r="P10" s="194"/>
    </row>
    <row r="11" spans="1:18" ht="30" customHeight="1" thickBot="1">
      <c r="F11" s="187" t="s">
        <v>146</v>
      </c>
      <c r="G11" s="188"/>
      <c r="H11" s="188"/>
      <c r="I11" s="188"/>
      <c r="J11" s="188"/>
      <c r="K11" s="188"/>
      <c r="L11" s="188"/>
      <c r="M11" s="188"/>
      <c r="N11" s="188"/>
      <c r="O11" s="188"/>
      <c r="P11" s="188"/>
      <c r="Q11" s="188"/>
      <c r="R11" s="189"/>
    </row>
    <row r="12" spans="1:18" ht="30" customHeight="1" thickBot="1">
      <c r="D12" s="34" t="s">
        <v>84</v>
      </c>
      <c r="E12" s="40" t="s">
        <v>83</v>
      </c>
      <c r="F12" s="59">
        <v>45261</v>
      </c>
      <c r="G12" s="59">
        <v>45292</v>
      </c>
      <c r="H12" s="59">
        <v>45323</v>
      </c>
      <c r="I12" s="65">
        <v>45352</v>
      </c>
      <c r="J12" s="59">
        <v>45383</v>
      </c>
      <c r="K12" s="65">
        <v>45413</v>
      </c>
      <c r="L12" s="59">
        <v>45444</v>
      </c>
      <c r="M12" s="65">
        <v>45474</v>
      </c>
      <c r="N12" s="59">
        <v>45505</v>
      </c>
      <c r="O12" s="65">
        <v>45536</v>
      </c>
      <c r="P12" s="59">
        <v>45566</v>
      </c>
      <c r="Q12" s="72">
        <v>45597</v>
      </c>
      <c r="R12" s="75">
        <v>45627</v>
      </c>
    </row>
    <row r="13" spans="1:18" ht="30" customHeight="1">
      <c r="D13" s="198" t="s">
        <v>85</v>
      </c>
      <c r="E13" s="42" t="s">
        <v>68</v>
      </c>
      <c r="F13" s="64">
        <v>1701.04</v>
      </c>
      <c r="G13" s="64">
        <v>1708.76</v>
      </c>
      <c r="H13" s="64">
        <v>1831.32</v>
      </c>
      <c r="I13" s="64">
        <v>1851.24</v>
      </c>
      <c r="J13" s="64">
        <v>1864.16</v>
      </c>
      <c r="K13" s="64">
        <v>1875.32</v>
      </c>
      <c r="L13" s="64">
        <v>1883.31</v>
      </c>
      <c r="M13" s="64">
        <v>1889.37</v>
      </c>
      <c r="N13" s="64">
        <v>1893.25</v>
      </c>
      <c r="O13" s="64">
        <v>1893.26</v>
      </c>
      <c r="P13" s="64">
        <v>1897.89</v>
      </c>
      <c r="Q13" s="73">
        <v>1895.37</v>
      </c>
      <c r="R13" s="73">
        <v>1000</v>
      </c>
    </row>
    <row r="14" spans="1:18" ht="30" customHeight="1" thickBot="1">
      <c r="D14" s="199"/>
      <c r="E14" s="29" t="s">
        <v>69</v>
      </c>
      <c r="F14" s="11">
        <v>2135.4899999999998</v>
      </c>
      <c r="G14" s="11">
        <v>2145.4899999999998</v>
      </c>
      <c r="H14" s="11">
        <v>2300.4</v>
      </c>
      <c r="I14" s="11">
        <v>2325.2199999999998</v>
      </c>
      <c r="J14" s="11">
        <v>2341.58</v>
      </c>
      <c r="K14" s="11">
        <v>2355.7600000000002</v>
      </c>
      <c r="L14" s="11">
        <v>2365.58</v>
      </c>
      <c r="M14" s="11">
        <v>2373.0300000000002</v>
      </c>
      <c r="N14" s="11">
        <v>2377.9699999999998</v>
      </c>
      <c r="O14" s="11">
        <v>2378.14</v>
      </c>
      <c r="P14" s="11">
        <v>2383.69</v>
      </c>
      <c r="Q14" s="25">
        <v>2380.7800000000002</v>
      </c>
      <c r="R14" s="25"/>
    </row>
    <row r="15" spans="1:18" ht="30" customHeight="1" thickBot="1">
      <c r="D15" s="43" t="s">
        <v>86</v>
      </c>
      <c r="E15" s="29" t="s">
        <v>70</v>
      </c>
      <c r="F15" s="11">
        <v>3624.28</v>
      </c>
      <c r="G15" s="11">
        <v>3712.73</v>
      </c>
      <c r="H15" s="11">
        <v>4149.96</v>
      </c>
      <c r="I15" s="11">
        <f t="shared" ref="I15:P15" si="0">+I8</f>
        <v>3575.59</v>
      </c>
      <c r="J15" s="11">
        <f t="shared" si="0"/>
        <v>3795.47</v>
      </c>
      <c r="K15" s="11">
        <f t="shared" si="0"/>
        <v>3609.42</v>
      </c>
      <c r="L15" s="11">
        <f t="shared" si="0"/>
        <v>3577.77</v>
      </c>
      <c r="M15" s="11">
        <f t="shared" si="0"/>
        <v>3761.41</v>
      </c>
      <c r="N15" s="11">
        <f t="shared" si="0"/>
        <v>3644.29</v>
      </c>
      <c r="O15" s="11">
        <f t="shared" si="0"/>
        <v>3706.4</v>
      </c>
      <c r="P15" s="11">
        <f t="shared" si="0"/>
        <v>3926.63</v>
      </c>
      <c r="Q15" s="25">
        <f>+Q8</f>
        <v>3832.11</v>
      </c>
      <c r="R15" s="25">
        <f>+R8</f>
        <v>0</v>
      </c>
    </row>
    <row r="16" spans="1:18" ht="30" customHeight="1" thickBot="1">
      <c r="D16" s="43" t="s">
        <v>87</v>
      </c>
      <c r="E16" s="30" t="s">
        <v>71</v>
      </c>
      <c r="F16" s="26">
        <v>4349.1360000000004</v>
      </c>
      <c r="G16" s="26">
        <v>4455.2759999999998</v>
      </c>
      <c r="H16" s="26">
        <v>4979.9520000000002</v>
      </c>
      <c r="I16" s="26">
        <f t="shared" ref="I16:P16" si="1">+I15*1.2</f>
        <v>4290.7079999999996</v>
      </c>
      <c r="J16" s="26">
        <f t="shared" si="1"/>
        <v>4554.5639999999994</v>
      </c>
      <c r="K16" s="26">
        <f t="shared" si="1"/>
        <v>4331.3040000000001</v>
      </c>
      <c r="L16" s="26">
        <f t="shared" si="1"/>
        <v>4293.3239999999996</v>
      </c>
      <c r="M16" s="26">
        <f t="shared" si="1"/>
        <v>4513.692</v>
      </c>
      <c r="N16" s="26">
        <f t="shared" si="1"/>
        <v>4373.1480000000001</v>
      </c>
      <c r="O16" s="26">
        <f t="shared" si="1"/>
        <v>4447.68</v>
      </c>
      <c r="P16" s="26">
        <f t="shared" si="1"/>
        <v>4711.9560000000001</v>
      </c>
      <c r="Q16" s="27">
        <f>+Q15*1.2</f>
        <v>4598.5320000000002</v>
      </c>
      <c r="R16" s="27">
        <f>+R15*1.2</f>
        <v>0</v>
      </c>
    </row>
    <row r="17" spans="5:16" ht="26.25" customHeight="1">
      <c r="E17" s="195" t="s">
        <v>130</v>
      </c>
      <c r="F17" s="196"/>
      <c r="G17" s="196"/>
      <c r="H17" s="196"/>
      <c r="I17" s="196"/>
      <c r="J17" s="196"/>
      <c r="K17" s="196"/>
      <c r="L17" s="196"/>
      <c r="M17" s="196"/>
      <c r="N17" s="196"/>
      <c r="O17" s="196"/>
      <c r="P17" s="196"/>
    </row>
    <row r="18" spans="5:16">
      <c r="E18" s="196"/>
      <c r="F18" s="196"/>
      <c r="G18" s="196"/>
      <c r="H18" s="196"/>
      <c r="I18" s="196"/>
      <c r="J18" s="196"/>
      <c r="K18" s="196"/>
      <c r="L18" s="196"/>
      <c r="M18" s="196"/>
      <c r="N18" s="196"/>
      <c r="O18" s="196"/>
      <c r="P18" s="196"/>
    </row>
    <row r="79" ht="32.25" customHeight="1"/>
    <row r="80" ht="32.25" customHeight="1"/>
    <row r="83" ht="30" customHeight="1"/>
    <row r="86" ht="21" customHeight="1"/>
  </sheetData>
  <mergeCells count="6">
    <mergeCell ref="A1:C1"/>
    <mergeCell ref="D13:D14"/>
    <mergeCell ref="F3:R3"/>
    <mergeCell ref="F11:R11"/>
    <mergeCell ref="E17:P18"/>
    <mergeCell ref="E10:P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topLeftCell="A25" zoomScale="90" zoomScaleNormal="90" workbookViewId="0">
      <selection activeCell="R14" sqref="R14"/>
    </sheetView>
  </sheetViews>
  <sheetFormatPr baseColWidth="10" defaultColWidth="11.42578125" defaultRowHeight="15"/>
  <cols>
    <col min="1" max="3" width="11.42578125" style="2"/>
    <col min="4" max="4" width="14.42578125" style="2" customWidth="1"/>
    <col min="5" max="5" width="18" style="2" customWidth="1"/>
    <col min="6" max="6" width="11.42578125" style="2" customWidth="1"/>
    <col min="7"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87" t="s">
        <v>136</v>
      </c>
      <c r="G3" s="188"/>
      <c r="H3" s="188"/>
      <c r="I3" s="188"/>
      <c r="J3" s="188"/>
      <c r="K3" s="188"/>
      <c r="L3" s="188"/>
      <c r="M3" s="188"/>
      <c r="N3" s="188"/>
      <c r="O3" s="188"/>
      <c r="P3" s="188"/>
      <c r="Q3" s="188"/>
      <c r="R3" s="189"/>
    </row>
    <row r="4" spans="1:18" ht="26.25" customHeight="1" thickBot="1">
      <c r="E4" s="39" t="s">
        <v>60</v>
      </c>
      <c r="F4" s="59">
        <v>45261</v>
      </c>
      <c r="G4" s="59">
        <v>45292</v>
      </c>
      <c r="H4" s="59">
        <v>45323</v>
      </c>
      <c r="I4" s="65">
        <v>45352</v>
      </c>
      <c r="J4" s="59">
        <v>45383</v>
      </c>
      <c r="K4" s="65">
        <v>45413</v>
      </c>
      <c r="L4" s="59">
        <v>45444</v>
      </c>
      <c r="M4" s="65">
        <v>45474</v>
      </c>
      <c r="N4" s="59">
        <v>45505</v>
      </c>
      <c r="O4" s="65">
        <v>45536</v>
      </c>
      <c r="P4" s="59">
        <v>45566</v>
      </c>
      <c r="Q4" s="72">
        <v>45597</v>
      </c>
      <c r="R4" s="75">
        <v>45627</v>
      </c>
    </row>
    <row r="5" spans="1:18" ht="26.25" customHeight="1">
      <c r="E5" s="42" t="s">
        <v>63</v>
      </c>
      <c r="F5" s="64">
        <v>884.98</v>
      </c>
      <c r="G5" s="64">
        <v>957.58</v>
      </c>
      <c r="H5" s="64">
        <v>992.68</v>
      </c>
      <c r="I5" s="64">
        <v>971.93</v>
      </c>
      <c r="J5" s="64">
        <v>983.9</v>
      </c>
      <c r="K5" s="64">
        <v>969.79</v>
      </c>
      <c r="L5" s="64">
        <v>969.79</v>
      </c>
      <c r="M5" s="64">
        <v>1022.8</v>
      </c>
      <c r="N5" s="64">
        <v>1022.8</v>
      </c>
      <c r="O5" s="64">
        <v>969.87</v>
      </c>
      <c r="P5" s="64">
        <v>966.91</v>
      </c>
      <c r="Q5" s="73">
        <v>966.91</v>
      </c>
      <c r="R5" s="73"/>
    </row>
    <row r="6" spans="1:18" ht="26.25" customHeight="1">
      <c r="E6" s="29" t="s">
        <v>64</v>
      </c>
      <c r="F6" s="11">
        <v>667.31</v>
      </c>
      <c r="G6" s="11">
        <v>750.85</v>
      </c>
      <c r="H6" s="11">
        <v>773.94</v>
      </c>
      <c r="I6" s="11">
        <v>762.99</v>
      </c>
      <c r="J6" s="11">
        <v>797.09</v>
      </c>
      <c r="K6" s="11">
        <v>757.62</v>
      </c>
      <c r="L6" s="11">
        <v>757.62</v>
      </c>
      <c r="M6" s="11">
        <v>747.69</v>
      </c>
      <c r="N6" s="11">
        <v>747.69</v>
      </c>
      <c r="O6" s="11">
        <v>687.76</v>
      </c>
      <c r="P6" s="11">
        <v>696.15</v>
      </c>
      <c r="Q6" s="25">
        <v>696.15</v>
      </c>
      <c r="R6" s="25"/>
    </row>
    <row r="7" spans="1:18" ht="26.25" customHeight="1">
      <c r="E7" s="29" t="s">
        <v>65</v>
      </c>
      <c r="F7" s="11">
        <v>675.79</v>
      </c>
      <c r="G7" s="11">
        <v>672.19</v>
      </c>
      <c r="H7" s="11">
        <v>656.36</v>
      </c>
      <c r="I7" s="11">
        <v>683.66</v>
      </c>
      <c r="J7" s="11">
        <v>684.89</v>
      </c>
      <c r="K7" s="11">
        <v>680.96</v>
      </c>
      <c r="L7" s="11">
        <v>680.96</v>
      </c>
      <c r="M7" s="11">
        <v>692.04</v>
      </c>
      <c r="N7" s="11">
        <v>692.04</v>
      </c>
      <c r="O7" s="11">
        <v>698.17</v>
      </c>
      <c r="P7" s="11">
        <v>680.07</v>
      </c>
      <c r="Q7" s="25">
        <v>680.07</v>
      </c>
      <c r="R7" s="25"/>
    </row>
    <row r="8" spans="1:18" ht="26.25" customHeight="1">
      <c r="E8" s="29" t="s">
        <v>66</v>
      </c>
      <c r="F8" s="11">
        <v>2281.06</v>
      </c>
      <c r="G8" s="11">
        <v>2438.92</v>
      </c>
      <c r="H8" s="11">
        <v>2483.27</v>
      </c>
      <c r="I8" s="11">
        <v>2477.79</v>
      </c>
      <c r="J8" s="11">
        <v>2526.66</v>
      </c>
      <c r="K8" s="11">
        <v>2467.3200000000002</v>
      </c>
      <c r="L8" s="11">
        <v>2467.3200000000002</v>
      </c>
      <c r="M8" s="11">
        <v>2522.9499999999998</v>
      </c>
      <c r="N8" s="11">
        <v>2522.9499999999998</v>
      </c>
      <c r="O8" s="11">
        <v>2412.37</v>
      </c>
      <c r="P8" s="11">
        <v>2399.88</v>
      </c>
      <c r="Q8" s="25">
        <v>2399.88</v>
      </c>
      <c r="R8" s="25"/>
    </row>
    <row r="9" spans="1:18" ht="26.25" customHeight="1" thickBot="1">
      <c r="E9" s="30" t="s">
        <v>67</v>
      </c>
      <c r="F9" s="26">
        <v>3909.71</v>
      </c>
      <c r="G9" s="26">
        <v>3922.72</v>
      </c>
      <c r="H9" s="26">
        <v>3953.75</v>
      </c>
      <c r="I9" s="26">
        <v>3991.64</v>
      </c>
      <c r="J9" s="26">
        <v>4014.78</v>
      </c>
      <c r="K9" s="26">
        <v>4033.49</v>
      </c>
      <c r="L9" s="26">
        <v>4033.49</v>
      </c>
      <c r="M9" s="26">
        <v>4053.41</v>
      </c>
      <c r="N9" s="26">
        <v>4053.41</v>
      </c>
      <c r="O9" s="26">
        <v>4056.62</v>
      </c>
      <c r="P9" s="26">
        <v>4051.54</v>
      </c>
      <c r="Q9" s="27">
        <v>4051.54</v>
      </c>
      <c r="R9" s="27"/>
    </row>
    <row r="10" spans="1:18" ht="30" customHeight="1" thickBot="1">
      <c r="E10" s="193" t="s">
        <v>88</v>
      </c>
      <c r="F10" s="194"/>
      <c r="G10" s="194"/>
      <c r="H10" s="194"/>
      <c r="I10" s="194"/>
      <c r="J10" s="194"/>
      <c r="K10" s="194"/>
      <c r="L10" s="194"/>
      <c r="M10" s="194"/>
      <c r="N10" s="194"/>
      <c r="O10" s="194"/>
      <c r="P10" s="194"/>
      <c r="Q10" s="194"/>
    </row>
    <row r="11" spans="1:18" ht="30" customHeight="1" thickBot="1">
      <c r="F11" s="187" t="s">
        <v>137</v>
      </c>
      <c r="G11" s="188"/>
      <c r="H11" s="188"/>
      <c r="I11" s="188"/>
      <c r="J11" s="188"/>
      <c r="K11" s="188"/>
      <c r="L11" s="188"/>
      <c r="M11" s="188"/>
      <c r="N11" s="188"/>
      <c r="O11" s="188"/>
      <c r="P11" s="188"/>
      <c r="Q11" s="188"/>
      <c r="R11" s="189"/>
    </row>
    <row r="12" spans="1:18" ht="30" customHeight="1" thickBot="1">
      <c r="D12" s="34" t="s">
        <v>84</v>
      </c>
      <c r="E12" s="40" t="s">
        <v>83</v>
      </c>
      <c r="F12" s="59">
        <v>45261</v>
      </c>
      <c r="G12" s="59">
        <v>45292</v>
      </c>
      <c r="H12" s="59">
        <v>45323</v>
      </c>
      <c r="I12" s="65">
        <v>45352</v>
      </c>
      <c r="J12" s="59">
        <v>45383</v>
      </c>
      <c r="K12" s="65">
        <v>45413</v>
      </c>
      <c r="L12" s="59">
        <v>45444</v>
      </c>
      <c r="M12" s="65">
        <v>45474</v>
      </c>
      <c r="N12" s="59">
        <v>45505</v>
      </c>
      <c r="O12" s="65">
        <v>45536</v>
      </c>
      <c r="P12" s="59">
        <v>45566</v>
      </c>
      <c r="Q12" s="72">
        <v>45597</v>
      </c>
      <c r="R12" s="75">
        <v>45627</v>
      </c>
    </row>
    <row r="13" spans="1:18" ht="30" customHeight="1">
      <c r="D13" s="185" t="s">
        <v>85</v>
      </c>
      <c r="E13" s="32" t="s">
        <v>68</v>
      </c>
      <c r="F13" s="64">
        <v>1270.6099999999999</v>
      </c>
      <c r="G13" s="64">
        <v>1276.56</v>
      </c>
      <c r="H13" s="64">
        <v>1288.3399999999999</v>
      </c>
      <c r="I13" s="64">
        <v>1302.21</v>
      </c>
      <c r="J13" s="64">
        <v>1311.29</v>
      </c>
      <c r="K13" s="64">
        <v>1319.18</v>
      </c>
      <c r="L13" s="64">
        <v>1324.63</v>
      </c>
      <c r="M13" s="64">
        <v>1328.84</v>
      </c>
      <c r="N13" s="64">
        <v>1328.84</v>
      </c>
      <c r="O13" s="64">
        <v>1331.43</v>
      </c>
      <c r="P13" s="64">
        <v>1331.5</v>
      </c>
      <c r="Q13" s="73">
        <v>1334.68</v>
      </c>
      <c r="R13" s="73">
        <v>100</v>
      </c>
    </row>
    <row r="14" spans="1:18" ht="30" customHeight="1" thickBot="1">
      <c r="D14" s="186"/>
      <c r="E14" s="29" t="s">
        <v>69</v>
      </c>
      <c r="F14" s="11">
        <v>1580.3</v>
      </c>
      <c r="G14" s="11">
        <v>1587.59</v>
      </c>
      <c r="H14" s="11">
        <v>1602.17</v>
      </c>
      <c r="I14" s="11">
        <v>1619.48</v>
      </c>
      <c r="J14" s="11">
        <v>1631.03</v>
      </c>
      <c r="K14" s="11">
        <v>1640.64</v>
      </c>
      <c r="L14" s="11">
        <v>1647.49</v>
      </c>
      <c r="M14" s="11">
        <v>1652.72</v>
      </c>
      <c r="N14" s="11">
        <v>1652.72</v>
      </c>
      <c r="O14" s="11">
        <v>1655.95</v>
      </c>
      <c r="P14" s="11">
        <v>1656.06</v>
      </c>
      <c r="Q14" s="25">
        <v>1660</v>
      </c>
      <c r="R14" s="25"/>
    </row>
    <row r="15" spans="1:18" ht="30" customHeight="1" thickBot="1">
      <c r="D15" s="33" t="s">
        <v>86</v>
      </c>
      <c r="E15" s="29" t="s">
        <v>70</v>
      </c>
      <c r="F15" s="11">
        <f>+F8</f>
        <v>2281.06</v>
      </c>
      <c r="G15" s="11">
        <v>2438.92</v>
      </c>
      <c r="H15" s="11">
        <v>2483.27</v>
      </c>
      <c r="I15" s="11">
        <f t="shared" ref="I15:P15" si="0">+I8</f>
        <v>2477.79</v>
      </c>
      <c r="J15" s="11">
        <f t="shared" si="0"/>
        <v>2526.66</v>
      </c>
      <c r="K15" s="11">
        <f t="shared" si="0"/>
        <v>2467.3200000000002</v>
      </c>
      <c r="L15" s="11">
        <f t="shared" si="0"/>
        <v>2467.3200000000002</v>
      </c>
      <c r="M15" s="11">
        <f t="shared" si="0"/>
        <v>2522.9499999999998</v>
      </c>
      <c r="N15" s="11">
        <f t="shared" si="0"/>
        <v>2522.9499999999998</v>
      </c>
      <c r="O15" s="11">
        <f t="shared" si="0"/>
        <v>2412.37</v>
      </c>
      <c r="P15" s="11">
        <f t="shared" si="0"/>
        <v>2399.88</v>
      </c>
      <c r="Q15" s="25">
        <f>+Q8</f>
        <v>2399.88</v>
      </c>
      <c r="R15" s="25">
        <f>+R8</f>
        <v>0</v>
      </c>
    </row>
    <row r="16" spans="1:18" ht="30" customHeight="1" thickBot="1">
      <c r="D16" s="33" t="s">
        <v>87</v>
      </c>
      <c r="E16" s="30" t="s">
        <v>71</v>
      </c>
      <c r="F16" s="26">
        <f>+F15*1.2</f>
        <v>2737.2719999999999</v>
      </c>
      <c r="G16" s="26">
        <v>2926.7040000000002</v>
      </c>
      <c r="H16" s="26">
        <v>2979.924</v>
      </c>
      <c r="I16" s="26">
        <f t="shared" ref="I16:P16" si="1">+I15*1.2</f>
        <v>2973.348</v>
      </c>
      <c r="J16" s="26">
        <f t="shared" si="1"/>
        <v>3031.9919999999997</v>
      </c>
      <c r="K16" s="26">
        <f t="shared" si="1"/>
        <v>2960.7840000000001</v>
      </c>
      <c r="L16" s="26">
        <f t="shared" si="1"/>
        <v>2960.7840000000001</v>
      </c>
      <c r="M16" s="26">
        <f t="shared" si="1"/>
        <v>3027.5399999999995</v>
      </c>
      <c r="N16" s="26">
        <f t="shared" si="1"/>
        <v>3027.5399999999995</v>
      </c>
      <c r="O16" s="26">
        <f t="shared" si="1"/>
        <v>2894.8439999999996</v>
      </c>
      <c r="P16" s="26">
        <f t="shared" si="1"/>
        <v>2879.8560000000002</v>
      </c>
      <c r="Q16" s="27">
        <f>+Q15*1.2</f>
        <v>2879.8560000000002</v>
      </c>
      <c r="R16" s="27">
        <f>+R15*1.2</f>
        <v>0</v>
      </c>
    </row>
    <row r="17" spans="5:17" ht="20.65" customHeight="1">
      <c r="E17" s="195" t="s">
        <v>130</v>
      </c>
      <c r="F17" s="196"/>
      <c r="G17" s="196"/>
      <c r="H17" s="196"/>
      <c r="I17" s="196"/>
      <c r="J17" s="196"/>
      <c r="K17" s="196"/>
      <c r="L17" s="196"/>
      <c r="M17" s="196"/>
      <c r="N17" s="196"/>
      <c r="O17" s="196"/>
      <c r="P17" s="196"/>
      <c r="Q17" s="196"/>
    </row>
    <row r="18" spans="5:17" ht="24.75" customHeight="1">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E17:Q18"/>
    <mergeCell ref="A1:C1"/>
    <mergeCell ref="D13:D14"/>
    <mergeCell ref="F3:R3"/>
    <mergeCell ref="F11:R11"/>
    <mergeCell ref="E10:Q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activeCell="R5" sqref="R5"/>
    </sheetView>
  </sheetViews>
  <sheetFormatPr baseColWidth="10" defaultColWidth="11.42578125" defaultRowHeight="15"/>
  <cols>
    <col min="1" max="3" width="11.42578125" style="2"/>
    <col min="4" max="4" width="14.42578125" style="2" customWidth="1"/>
    <col min="5" max="5" width="18" style="2" customWidth="1"/>
    <col min="6"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115</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210">
        <v>944.16</v>
      </c>
      <c r="G5" s="66">
        <v>1097.97</v>
      </c>
      <c r="H5" s="66">
        <v>1063.6099999999999</v>
      </c>
      <c r="I5" s="64">
        <v>1100.75</v>
      </c>
      <c r="J5" s="64">
        <v>1149.17</v>
      </c>
      <c r="K5" s="64">
        <v>1169.81</v>
      </c>
      <c r="L5" s="64">
        <v>1152.8900000000001</v>
      </c>
      <c r="M5" s="64">
        <v>1245.21</v>
      </c>
      <c r="N5" s="64">
        <v>1198.69</v>
      </c>
      <c r="O5" s="64">
        <v>1243.5899999999999</v>
      </c>
      <c r="P5" s="64">
        <v>1426.29</v>
      </c>
      <c r="Q5" s="64">
        <v>1510.19</v>
      </c>
      <c r="R5" s="73">
        <v>1303.43</v>
      </c>
    </row>
    <row r="6" spans="1:18" ht="26.25" customHeight="1">
      <c r="E6" s="29" t="s">
        <v>64</v>
      </c>
      <c r="F6" s="69">
        <v>237.1</v>
      </c>
      <c r="G6" s="28">
        <v>224.12</v>
      </c>
      <c r="H6" s="28">
        <v>230.85</v>
      </c>
      <c r="I6" s="11">
        <v>229.35</v>
      </c>
      <c r="J6" s="11">
        <v>241.94</v>
      </c>
      <c r="K6" s="11">
        <v>242.77</v>
      </c>
      <c r="L6" s="11">
        <v>244.35</v>
      </c>
      <c r="M6" s="11">
        <v>249.31</v>
      </c>
      <c r="N6" s="11">
        <v>239.93</v>
      </c>
      <c r="O6" s="11">
        <v>236.51</v>
      </c>
      <c r="P6" s="11">
        <v>232.91</v>
      </c>
      <c r="Q6" s="11">
        <v>237.37</v>
      </c>
      <c r="R6" s="25">
        <v>238.76</v>
      </c>
    </row>
    <row r="7" spans="1:18" ht="26.25" customHeight="1">
      <c r="E7" s="29" t="s">
        <v>65</v>
      </c>
      <c r="F7" s="69">
        <v>964.97</v>
      </c>
      <c r="G7" s="28">
        <v>961.47</v>
      </c>
      <c r="H7" s="28">
        <v>968.52</v>
      </c>
      <c r="I7" s="11">
        <v>978.39</v>
      </c>
      <c r="J7" s="11">
        <v>981.04</v>
      </c>
      <c r="K7" s="11">
        <v>985.62</v>
      </c>
      <c r="L7" s="11">
        <v>986.31</v>
      </c>
      <c r="M7" s="11">
        <v>991.79</v>
      </c>
      <c r="N7" s="11">
        <v>993.79</v>
      </c>
      <c r="O7" s="11">
        <v>988.99</v>
      </c>
      <c r="P7" s="11">
        <v>995.38</v>
      </c>
      <c r="Q7" s="11">
        <v>998.14</v>
      </c>
      <c r="R7" s="25">
        <v>1007.28</v>
      </c>
    </row>
    <row r="8" spans="1:18" ht="26.25" customHeight="1">
      <c r="E8" s="29" t="s">
        <v>66</v>
      </c>
      <c r="F8" s="69">
        <v>2189.08</v>
      </c>
      <c r="G8" s="28">
        <v>2321.9</v>
      </c>
      <c r="H8" s="28">
        <v>2309.92</v>
      </c>
      <c r="I8" s="11">
        <v>2356.7399999999998</v>
      </c>
      <c r="J8" s="11">
        <v>2421.11</v>
      </c>
      <c r="K8" s="11">
        <v>2446.4</v>
      </c>
      <c r="L8" s="11">
        <v>2432.73</v>
      </c>
      <c r="M8" s="11">
        <v>2538.92</v>
      </c>
      <c r="N8" s="11">
        <v>2483.0500000000002</v>
      </c>
      <c r="O8" s="11">
        <v>2508.13</v>
      </c>
      <c r="P8" s="11">
        <v>2711.21</v>
      </c>
      <c r="Q8" s="11">
        <v>2803.47</v>
      </c>
      <c r="R8" s="25">
        <v>2603.7399999999998</v>
      </c>
    </row>
    <row r="9" spans="1:18" ht="26.25" customHeight="1" thickBot="1">
      <c r="E9" s="30" t="s">
        <v>67</v>
      </c>
      <c r="F9" s="70">
        <v>3510.72</v>
      </c>
      <c r="G9" s="31">
        <v>3522.45</v>
      </c>
      <c r="H9" s="31">
        <v>3550.23</v>
      </c>
      <c r="I9" s="26">
        <v>3584.32</v>
      </c>
      <c r="J9" s="26">
        <v>3605.06</v>
      </c>
      <c r="K9" s="26">
        <v>3621.94</v>
      </c>
      <c r="L9" s="26">
        <v>3632.66</v>
      </c>
      <c r="M9" s="26">
        <v>3639.79</v>
      </c>
      <c r="N9" s="26">
        <v>3642.6</v>
      </c>
      <c r="O9" s="26">
        <v>3638.04</v>
      </c>
      <c r="P9" s="26">
        <v>3642.35</v>
      </c>
      <c r="Q9" s="26">
        <v>3633</v>
      </c>
      <c r="R9" s="27">
        <v>3638.29</v>
      </c>
    </row>
    <row r="10" spans="1:18" ht="30" customHeight="1" thickBot="1">
      <c r="E10" s="193" t="s">
        <v>88</v>
      </c>
      <c r="F10" s="193"/>
      <c r="G10" s="193"/>
      <c r="H10" s="193"/>
      <c r="I10" s="193"/>
      <c r="J10" s="193"/>
      <c r="K10" s="193"/>
      <c r="L10" s="193"/>
      <c r="M10" s="193"/>
      <c r="N10" s="193"/>
      <c r="O10" s="193"/>
      <c r="P10" s="193"/>
      <c r="Q10" s="193"/>
    </row>
    <row r="11" spans="1:18" ht="30" customHeight="1" thickBot="1">
      <c r="F11" s="190" t="s">
        <v>116</v>
      </c>
      <c r="G11" s="191"/>
      <c r="H11" s="191"/>
      <c r="I11" s="191"/>
      <c r="J11" s="191"/>
      <c r="K11" s="191"/>
      <c r="L11" s="191"/>
      <c r="M11" s="191"/>
      <c r="N11" s="191"/>
      <c r="O11" s="191"/>
      <c r="P11" s="191"/>
      <c r="Q11" s="191"/>
      <c r="R11" s="192"/>
    </row>
    <row r="12" spans="1:18" ht="30" customHeight="1" thickBot="1">
      <c r="D12" s="40"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98" t="s">
        <v>85</v>
      </c>
      <c r="E13" s="42" t="s">
        <v>68</v>
      </c>
      <c r="F13" s="210">
        <v>1103.6300000000001</v>
      </c>
      <c r="G13" s="66">
        <v>1108.7</v>
      </c>
      <c r="H13" s="66">
        <v>1118.8399999999999</v>
      </c>
      <c r="I13" s="64">
        <v>1131</v>
      </c>
      <c r="J13" s="64">
        <v>1138.97</v>
      </c>
      <c r="K13" s="64">
        <v>1145.73</v>
      </c>
      <c r="L13" s="64">
        <v>1150.56</v>
      </c>
      <c r="M13" s="64">
        <v>1154.26</v>
      </c>
      <c r="N13" s="64">
        <v>1156.5999999999999</v>
      </c>
      <c r="O13" s="64">
        <v>1156.5999999999999</v>
      </c>
      <c r="P13" s="64">
        <v>1205.2</v>
      </c>
      <c r="Q13" s="64">
        <v>1242.04</v>
      </c>
      <c r="R13" s="73">
        <v>1245.4100000000001</v>
      </c>
    </row>
    <row r="14" spans="1:18" ht="30" customHeight="1" thickBot="1">
      <c r="D14" s="199"/>
      <c r="E14" s="29" t="s">
        <v>69</v>
      </c>
      <c r="F14" s="69">
        <v>1384.85</v>
      </c>
      <c r="G14" s="28">
        <v>1391.21</v>
      </c>
      <c r="H14" s="28">
        <v>1403.94</v>
      </c>
      <c r="I14" s="11">
        <v>1419.19</v>
      </c>
      <c r="J14" s="11">
        <v>1429.19</v>
      </c>
      <c r="K14" s="11">
        <v>1437.68</v>
      </c>
      <c r="L14" s="11">
        <v>1443.74</v>
      </c>
      <c r="M14" s="11">
        <v>1448.39</v>
      </c>
      <c r="N14" s="11">
        <v>1451.31</v>
      </c>
      <c r="O14" s="11">
        <v>1451.31</v>
      </c>
      <c r="P14" s="11">
        <v>1508.32</v>
      </c>
      <c r="Q14" s="11">
        <v>1554.47</v>
      </c>
      <c r="R14" s="25">
        <v>1558.68</v>
      </c>
    </row>
    <row r="15" spans="1:18" ht="30" customHeight="1" thickBot="1">
      <c r="D15" s="43" t="s">
        <v>86</v>
      </c>
      <c r="E15" s="29" t="s">
        <v>70</v>
      </c>
      <c r="F15" s="69">
        <f>+F8</f>
        <v>2189.08</v>
      </c>
      <c r="G15" s="28">
        <f>+G8</f>
        <v>2321.9</v>
      </c>
      <c r="H15" s="28">
        <v>2309.92</v>
      </c>
      <c r="I15" s="11">
        <f t="shared" ref="I15:N15" si="0">+I8</f>
        <v>2356.7399999999998</v>
      </c>
      <c r="J15" s="11">
        <f t="shared" si="0"/>
        <v>2421.11</v>
      </c>
      <c r="K15" s="11">
        <f t="shared" si="0"/>
        <v>2446.4</v>
      </c>
      <c r="L15" s="11">
        <f t="shared" si="0"/>
        <v>2432.73</v>
      </c>
      <c r="M15" s="11">
        <f t="shared" si="0"/>
        <v>2538.92</v>
      </c>
      <c r="N15" s="11">
        <f t="shared" si="0"/>
        <v>2483.0500000000002</v>
      </c>
      <c r="O15" s="11">
        <f>+O8</f>
        <v>2508.13</v>
      </c>
      <c r="P15" s="11">
        <f>+P8</f>
        <v>2711.21</v>
      </c>
      <c r="Q15" s="11">
        <f>+Q8</f>
        <v>2803.47</v>
      </c>
      <c r="R15" s="25">
        <f>+R8</f>
        <v>2603.7399999999998</v>
      </c>
    </row>
    <row r="16" spans="1:18" ht="30" customHeight="1" thickBot="1">
      <c r="D16" s="43" t="s">
        <v>87</v>
      </c>
      <c r="E16" s="30" t="s">
        <v>71</v>
      </c>
      <c r="F16" s="68">
        <f>+F15*1.2</f>
        <v>2626.8959999999997</v>
      </c>
      <c r="G16" s="31">
        <f>+G15*1.2</f>
        <v>2786.28</v>
      </c>
      <c r="H16" s="31">
        <v>2771.904</v>
      </c>
      <c r="I16" s="26">
        <f t="shared" ref="I16:N16" si="1">+I15*1.2</f>
        <v>2828.0879999999997</v>
      </c>
      <c r="J16" s="26">
        <f t="shared" si="1"/>
        <v>2905.3319999999999</v>
      </c>
      <c r="K16" s="26">
        <f t="shared" si="1"/>
        <v>2935.68</v>
      </c>
      <c r="L16" s="26">
        <f t="shared" si="1"/>
        <v>2919.2759999999998</v>
      </c>
      <c r="M16" s="26">
        <f t="shared" si="1"/>
        <v>3046.7040000000002</v>
      </c>
      <c r="N16" s="26">
        <f t="shared" si="1"/>
        <v>2979.6600000000003</v>
      </c>
      <c r="O16" s="26">
        <f>+O15*1.2</f>
        <v>3009.7559999999999</v>
      </c>
      <c r="P16" s="26">
        <f>+P15*1.2</f>
        <v>3253.4519999999998</v>
      </c>
      <c r="Q16" s="26">
        <f>+Q15*1.2</f>
        <v>3364.1639999999998</v>
      </c>
      <c r="R16" s="27">
        <f>+R15*1.2</f>
        <v>3124.4879999999998</v>
      </c>
    </row>
    <row r="17" spans="5:17" ht="15" customHeight="1">
      <c r="E17" s="195" t="s">
        <v>131</v>
      </c>
      <c r="F17" s="195"/>
      <c r="G17" s="195"/>
      <c r="H17" s="195"/>
      <c r="I17" s="195"/>
      <c r="J17" s="195"/>
      <c r="K17" s="195"/>
      <c r="L17" s="195"/>
      <c r="M17" s="195"/>
      <c r="N17" s="195"/>
      <c r="O17" s="195"/>
      <c r="P17" s="195"/>
      <c r="Q17" s="195"/>
    </row>
    <row r="18" spans="5:17">
      <c r="E18" s="196"/>
      <c r="F18" s="196"/>
      <c r="G18" s="196"/>
      <c r="H18" s="196"/>
      <c r="I18" s="196"/>
      <c r="J18" s="196"/>
      <c r="K18" s="196"/>
      <c r="L18" s="196"/>
      <c r="M18" s="196"/>
      <c r="N18" s="196"/>
      <c r="O18" s="196"/>
      <c r="P18" s="196"/>
      <c r="Q18" s="196"/>
    </row>
    <row r="19" spans="5:17">
      <c r="E19" s="196"/>
      <c r="F19" s="196"/>
      <c r="G19" s="196"/>
      <c r="H19" s="196"/>
      <c r="I19" s="196"/>
      <c r="J19" s="196"/>
      <c r="K19" s="196"/>
      <c r="L19" s="196"/>
      <c r="M19" s="196"/>
      <c r="N19" s="196"/>
      <c r="O19" s="196"/>
      <c r="P19" s="196"/>
      <c r="Q19" s="196"/>
    </row>
    <row r="79" ht="32.25" customHeight="1"/>
    <row r="80" ht="32.25" customHeight="1"/>
    <row r="83" ht="30" customHeight="1"/>
    <row r="86" ht="21" customHeight="1"/>
  </sheetData>
  <mergeCells count="6">
    <mergeCell ref="E17:Q19"/>
    <mergeCell ref="A1:C1"/>
    <mergeCell ref="D13:D14"/>
    <mergeCell ref="E10:Q10"/>
    <mergeCell ref="F3:R3"/>
    <mergeCell ref="F11:R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R86"/>
  <sheetViews>
    <sheetView zoomScale="85" zoomScaleNormal="85" workbookViewId="0">
      <selection activeCell="Q13" sqref="Q13"/>
    </sheetView>
  </sheetViews>
  <sheetFormatPr baseColWidth="10" defaultColWidth="11.42578125" defaultRowHeight="15"/>
  <cols>
    <col min="1" max="3" width="11.42578125" style="2"/>
    <col min="4" max="4" width="14.42578125" style="2" customWidth="1"/>
    <col min="5" max="5" width="18" style="2" customWidth="1"/>
    <col min="6" max="7" width="9.7109375" style="2" customWidth="1"/>
    <col min="8" max="16" width="11.42578125" style="2"/>
    <col min="17" max="17" width="11.7109375" style="2" customWidth="1"/>
    <col min="18" max="18" width="11.42578125" style="2" customWidth="1"/>
    <col min="19" max="16384" width="11.42578125" style="2"/>
  </cols>
  <sheetData>
    <row r="1" spans="1:18">
      <c r="A1" s="184"/>
      <c r="B1" s="184"/>
      <c r="C1" s="184"/>
    </row>
    <row r="2" spans="1:18" ht="15.75" thickBot="1"/>
    <row r="3" spans="1:18" ht="26.25" customHeight="1" thickBot="1">
      <c r="F3" s="202" t="s">
        <v>98</v>
      </c>
      <c r="G3" s="203"/>
      <c r="H3" s="203"/>
      <c r="I3" s="203"/>
      <c r="J3" s="203"/>
      <c r="K3" s="203"/>
      <c r="L3" s="203"/>
      <c r="M3" s="203"/>
      <c r="N3" s="203"/>
      <c r="O3" s="203"/>
      <c r="P3" s="203"/>
      <c r="Q3" s="203"/>
      <c r="R3" s="204"/>
    </row>
    <row r="4" spans="1:18" ht="26.25" customHeight="1" thickBot="1">
      <c r="E4" s="41" t="s">
        <v>60</v>
      </c>
      <c r="F4" s="84">
        <v>45261</v>
      </c>
      <c r="G4" s="84">
        <v>45292</v>
      </c>
      <c r="H4" s="84">
        <v>45323</v>
      </c>
      <c r="I4" s="85">
        <v>45352</v>
      </c>
      <c r="J4" s="84">
        <v>45383</v>
      </c>
      <c r="K4" s="85">
        <v>45413</v>
      </c>
      <c r="L4" s="84">
        <v>45444</v>
      </c>
      <c r="M4" s="85">
        <v>45474</v>
      </c>
      <c r="N4" s="84">
        <v>45505</v>
      </c>
      <c r="O4" s="85">
        <v>45536</v>
      </c>
      <c r="P4" s="84">
        <v>45566</v>
      </c>
      <c r="Q4" s="85">
        <v>45597</v>
      </c>
      <c r="R4" s="86">
        <v>45627</v>
      </c>
    </row>
    <row r="5" spans="1:18" ht="26.25" customHeight="1">
      <c r="E5" s="42" t="s">
        <v>63</v>
      </c>
      <c r="F5" s="11">
        <v>1016.49</v>
      </c>
      <c r="G5" s="11">
        <v>889.86</v>
      </c>
      <c r="H5" s="11">
        <v>1559.75</v>
      </c>
      <c r="I5" s="11">
        <v>874.14</v>
      </c>
      <c r="J5" s="11">
        <v>882.19</v>
      </c>
      <c r="K5" s="11">
        <v>859.7</v>
      </c>
      <c r="L5" s="11">
        <v>880.53</v>
      </c>
      <c r="M5" s="11">
        <v>935.47</v>
      </c>
      <c r="N5" s="11">
        <v>900.57</v>
      </c>
      <c r="O5" s="11">
        <v>909.55</v>
      </c>
      <c r="P5" s="11">
        <v>929.07</v>
      </c>
      <c r="Q5" s="73">
        <v>978.36</v>
      </c>
      <c r="R5" s="25"/>
    </row>
    <row r="6" spans="1:18" ht="26.25" customHeight="1">
      <c r="E6" s="29" t="s">
        <v>64</v>
      </c>
      <c r="F6" s="11">
        <v>3793.69</v>
      </c>
      <c r="G6" s="11">
        <v>3906.34</v>
      </c>
      <c r="H6" s="11">
        <v>3997.5</v>
      </c>
      <c r="I6" s="11">
        <v>3939.52</v>
      </c>
      <c r="J6" s="11">
        <v>4062.35</v>
      </c>
      <c r="K6" s="11">
        <v>4214.71</v>
      </c>
      <c r="L6" s="11">
        <v>4225.1400000000003</v>
      </c>
      <c r="M6" s="11">
        <v>4361.79</v>
      </c>
      <c r="N6" s="11">
        <v>4195.97</v>
      </c>
      <c r="O6" s="11">
        <v>4177.01</v>
      </c>
      <c r="P6" s="11">
        <v>4384.68</v>
      </c>
      <c r="Q6" s="25">
        <v>4291.49</v>
      </c>
      <c r="R6" s="25"/>
    </row>
    <row r="7" spans="1:18" ht="26.25" customHeight="1">
      <c r="E7" s="29" t="s">
        <v>65</v>
      </c>
      <c r="F7" s="11">
        <v>993.53</v>
      </c>
      <c r="G7" s="11">
        <v>983.35</v>
      </c>
      <c r="H7" s="11">
        <v>988.27</v>
      </c>
      <c r="I7" s="11">
        <v>996.84</v>
      </c>
      <c r="J7" s="11">
        <v>995.5</v>
      </c>
      <c r="K7" s="11">
        <v>998.2</v>
      </c>
      <c r="L7" s="11">
        <v>995.41</v>
      </c>
      <c r="M7" s="11">
        <v>1001.52</v>
      </c>
      <c r="N7" s="11">
        <v>1002.47</v>
      </c>
      <c r="O7" s="11">
        <v>993.2</v>
      </c>
      <c r="P7" s="11">
        <v>1001.35</v>
      </c>
      <c r="Q7" s="25">
        <v>1005.92</v>
      </c>
      <c r="R7" s="25"/>
    </row>
    <row r="8" spans="1:18" ht="26.25" customHeight="1">
      <c r="E8" s="29" t="s">
        <v>66</v>
      </c>
      <c r="F8" s="11">
        <v>6032.48</v>
      </c>
      <c r="G8" s="11">
        <v>6004.16</v>
      </c>
      <c r="H8" s="11">
        <v>6773.09</v>
      </c>
      <c r="I8" s="11">
        <v>6041.33</v>
      </c>
      <c r="J8" s="11">
        <v>6152.74</v>
      </c>
      <c r="K8" s="11">
        <v>6308.83</v>
      </c>
      <c r="L8" s="11">
        <v>6332.37</v>
      </c>
      <c r="M8" s="11">
        <v>6518.93</v>
      </c>
      <c r="N8" s="11">
        <v>6326.54</v>
      </c>
      <c r="O8" s="11">
        <v>6300.72</v>
      </c>
      <c r="P8" s="11">
        <v>6534.65</v>
      </c>
      <c r="Q8" s="25">
        <v>6512.4</v>
      </c>
      <c r="R8" s="25"/>
    </row>
    <row r="9" spans="1:18" ht="26.25" customHeight="1" thickBot="1">
      <c r="E9" s="30" t="s">
        <v>67</v>
      </c>
      <c r="F9" s="26">
        <v>3070.79</v>
      </c>
      <c r="G9" s="26">
        <v>3081.05</v>
      </c>
      <c r="H9" s="26">
        <v>3105.35</v>
      </c>
      <c r="I9" s="26">
        <v>3135.17</v>
      </c>
      <c r="J9" s="26">
        <v>3153.31</v>
      </c>
      <c r="K9" s="26">
        <v>3168.07</v>
      </c>
      <c r="L9" s="26">
        <v>3177.45</v>
      </c>
      <c r="M9" s="26">
        <v>3183.69</v>
      </c>
      <c r="N9" s="26">
        <v>3186.14</v>
      </c>
      <c r="O9" s="26">
        <v>3182.16</v>
      </c>
      <c r="P9" s="26">
        <v>3185.93</v>
      </c>
      <c r="Q9" s="27">
        <v>3177.74</v>
      </c>
      <c r="R9" s="27"/>
    </row>
    <row r="10" spans="1:18" ht="30" customHeight="1" thickBot="1">
      <c r="E10" s="193" t="s">
        <v>88</v>
      </c>
      <c r="F10" s="194"/>
      <c r="G10" s="194"/>
      <c r="H10" s="194"/>
      <c r="I10" s="194"/>
      <c r="J10" s="194"/>
      <c r="K10" s="194"/>
      <c r="L10" s="194"/>
      <c r="M10" s="194"/>
      <c r="N10" s="194"/>
      <c r="O10" s="194"/>
    </row>
    <row r="11" spans="1:18" ht="30" customHeight="1" thickBot="1">
      <c r="F11" s="187" t="s">
        <v>99</v>
      </c>
      <c r="G11" s="188"/>
      <c r="H11" s="188"/>
      <c r="I11" s="188"/>
      <c r="J11" s="188"/>
      <c r="K11" s="188"/>
      <c r="L11" s="188"/>
      <c r="M11" s="188"/>
      <c r="N11" s="188"/>
      <c r="O11" s="188"/>
      <c r="P11" s="188"/>
      <c r="Q11" s="188"/>
      <c r="R11" s="189"/>
    </row>
    <row r="12" spans="1:18" ht="30" customHeight="1" thickBot="1">
      <c r="D12" s="34" t="s">
        <v>84</v>
      </c>
      <c r="E12" s="40" t="s">
        <v>83</v>
      </c>
      <c r="F12" s="59">
        <v>45261</v>
      </c>
      <c r="G12" s="59">
        <v>45292</v>
      </c>
      <c r="H12" s="59">
        <v>45323</v>
      </c>
      <c r="I12" s="65">
        <v>45352</v>
      </c>
      <c r="J12" s="59">
        <v>45383</v>
      </c>
      <c r="K12" s="65">
        <v>45413</v>
      </c>
      <c r="L12" s="59">
        <v>45444</v>
      </c>
      <c r="M12" s="65">
        <v>45474</v>
      </c>
      <c r="N12" s="59">
        <v>45505</v>
      </c>
      <c r="O12" s="65">
        <v>45536</v>
      </c>
      <c r="P12" s="75">
        <v>45566</v>
      </c>
      <c r="Q12" s="65">
        <v>45597</v>
      </c>
      <c r="R12" s="75">
        <v>45627</v>
      </c>
    </row>
    <row r="13" spans="1:18" ht="30" customHeight="1">
      <c r="D13" s="185" t="s">
        <v>85</v>
      </c>
      <c r="E13" s="42" t="s">
        <v>68</v>
      </c>
      <c r="F13" s="64">
        <v>2611.58</v>
      </c>
      <c r="G13" s="64">
        <v>2623.58</v>
      </c>
      <c r="H13" s="64">
        <v>2892.68</v>
      </c>
      <c r="I13" s="64">
        <v>2924.11</v>
      </c>
      <c r="J13" s="64">
        <v>2944.72</v>
      </c>
      <c r="K13" s="64">
        <v>2962.2</v>
      </c>
      <c r="L13" s="64">
        <v>2974.69</v>
      </c>
      <c r="M13" s="64">
        <v>2984.26</v>
      </c>
      <c r="N13" s="64">
        <v>2990.3</v>
      </c>
      <c r="O13" s="64">
        <v>2990.3</v>
      </c>
      <c r="P13" s="73">
        <v>2997.58</v>
      </c>
      <c r="Q13" s="73">
        <v>2993.63</v>
      </c>
      <c r="R13" s="73"/>
    </row>
    <row r="14" spans="1:18" ht="30" customHeight="1" thickBot="1">
      <c r="D14" s="186"/>
      <c r="E14" s="29" t="s">
        <v>69</v>
      </c>
      <c r="F14" s="11">
        <v>3306.24</v>
      </c>
      <c r="G14" s="11">
        <v>3321.44</v>
      </c>
      <c r="H14" s="11">
        <v>3657.47</v>
      </c>
      <c r="I14" s="11">
        <v>3697.21</v>
      </c>
      <c r="J14" s="11">
        <v>3723.26</v>
      </c>
      <c r="K14" s="11">
        <v>3745.37</v>
      </c>
      <c r="L14" s="11">
        <v>3761.16</v>
      </c>
      <c r="M14" s="11">
        <v>3773.27</v>
      </c>
      <c r="N14" s="11">
        <v>3780.9</v>
      </c>
      <c r="O14" s="11">
        <v>3780.9</v>
      </c>
      <c r="P14" s="25">
        <v>3790.11</v>
      </c>
      <c r="Q14" s="25">
        <v>3785.11</v>
      </c>
      <c r="R14" s="25"/>
    </row>
    <row r="15" spans="1:18" ht="30" customHeight="1" thickBot="1">
      <c r="D15" s="33" t="s">
        <v>86</v>
      </c>
      <c r="E15" s="29" t="s">
        <v>70</v>
      </c>
      <c r="F15" s="11">
        <v>6032.48</v>
      </c>
      <c r="G15" s="11">
        <v>6004.16</v>
      </c>
      <c r="H15" s="11">
        <v>6773.09</v>
      </c>
      <c r="I15" s="11">
        <f t="shared" ref="I15:P15" si="0">+I8</f>
        <v>6041.33</v>
      </c>
      <c r="J15" s="11">
        <f t="shared" si="0"/>
        <v>6152.74</v>
      </c>
      <c r="K15" s="11">
        <f t="shared" si="0"/>
        <v>6308.83</v>
      </c>
      <c r="L15" s="11">
        <f t="shared" si="0"/>
        <v>6332.37</v>
      </c>
      <c r="M15" s="11">
        <f t="shared" si="0"/>
        <v>6518.93</v>
      </c>
      <c r="N15" s="11">
        <f t="shared" si="0"/>
        <v>6326.54</v>
      </c>
      <c r="O15" s="11">
        <f t="shared" si="0"/>
        <v>6300.72</v>
      </c>
      <c r="P15" s="25">
        <f t="shared" si="0"/>
        <v>6534.65</v>
      </c>
      <c r="Q15" s="25">
        <f>+Q8</f>
        <v>6512.4</v>
      </c>
      <c r="R15" s="25">
        <f>+R8</f>
        <v>0</v>
      </c>
    </row>
    <row r="16" spans="1:18" ht="30" customHeight="1" thickBot="1">
      <c r="D16" s="33" t="s">
        <v>87</v>
      </c>
      <c r="E16" s="30" t="s">
        <v>71</v>
      </c>
      <c r="F16" s="26">
        <v>7238.9759999999997</v>
      </c>
      <c r="G16" s="26">
        <v>7204.9919999999993</v>
      </c>
      <c r="H16" s="26">
        <v>8127.7079999999996</v>
      </c>
      <c r="I16" s="26">
        <f t="shared" ref="I16:P16" si="1">+I15*1.2</f>
        <v>7249.5959999999995</v>
      </c>
      <c r="J16" s="26">
        <f t="shared" si="1"/>
        <v>7383.2879999999996</v>
      </c>
      <c r="K16" s="26">
        <f t="shared" si="1"/>
        <v>7570.5959999999995</v>
      </c>
      <c r="L16" s="26">
        <f t="shared" si="1"/>
        <v>7598.8439999999991</v>
      </c>
      <c r="M16" s="26">
        <f t="shared" si="1"/>
        <v>7822.7160000000003</v>
      </c>
      <c r="N16" s="26">
        <f t="shared" si="1"/>
        <v>7591.848</v>
      </c>
      <c r="O16" s="26">
        <f t="shared" si="1"/>
        <v>7560.8639999999996</v>
      </c>
      <c r="P16" s="27">
        <f t="shared" si="1"/>
        <v>7841.579999999999</v>
      </c>
      <c r="Q16" s="27">
        <f>+Q15*1.2</f>
        <v>7814.8799999999992</v>
      </c>
      <c r="R16" s="27">
        <f>+R15*1.2</f>
        <v>0</v>
      </c>
    </row>
    <row r="17" spans="5:18" ht="22.9" customHeight="1">
      <c r="E17" s="195" t="s">
        <v>130</v>
      </c>
      <c r="F17" s="195"/>
      <c r="G17" s="195"/>
      <c r="H17" s="195"/>
      <c r="I17" s="195"/>
      <c r="J17" s="195"/>
      <c r="K17" s="195"/>
      <c r="L17" s="195"/>
      <c r="M17" s="195"/>
      <c r="N17" s="195"/>
      <c r="O17" s="195"/>
      <c r="P17" s="195"/>
      <c r="Q17" s="195"/>
      <c r="R17" s="195"/>
    </row>
    <row r="18" spans="5:18" ht="33" customHeight="1">
      <c r="E18" s="196"/>
      <c r="F18" s="196"/>
      <c r="G18" s="196"/>
      <c r="H18" s="196"/>
      <c r="I18" s="196"/>
      <c r="J18" s="196"/>
      <c r="K18" s="196"/>
      <c r="L18" s="196"/>
      <c r="M18" s="196"/>
      <c r="N18" s="196"/>
      <c r="O18" s="196"/>
      <c r="P18" s="196"/>
      <c r="Q18" s="196"/>
      <c r="R18" s="196"/>
    </row>
    <row r="79" ht="32.25" customHeight="1"/>
    <row r="80" ht="32.25" customHeight="1"/>
    <row r="83" ht="30" customHeight="1"/>
    <row r="86" ht="21" customHeight="1"/>
  </sheetData>
  <mergeCells count="6">
    <mergeCell ref="E17:R18"/>
    <mergeCell ref="A1:C1"/>
    <mergeCell ref="D13:D14"/>
    <mergeCell ref="F3:R3"/>
    <mergeCell ref="F11:R11"/>
    <mergeCell ref="E10:O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7109375" style="2" customWidth="1"/>
    <col min="7"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110</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32" t="s">
        <v>63</v>
      </c>
      <c r="F5" s="74">
        <v>1041.1400000000001</v>
      </c>
      <c r="G5" s="64">
        <v>964.66</v>
      </c>
      <c r="H5" s="64">
        <v>1446.48</v>
      </c>
      <c r="I5" s="64">
        <v>970.84</v>
      </c>
      <c r="J5" s="64">
        <v>992.64</v>
      </c>
      <c r="K5" s="64">
        <v>1012.08</v>
      </c>
      <c r="L5" s="64">
        <v>995.64</v>
      </c>
      <c r="M5" s="64">
        <v>1053.2</v>
      </c>
      <c r="N5" s="64">
        <v>1065.18</v>
      </c>
      <c r="O5" s="64">
        <v>1067.29</v>
      </c>
      <c r="P5" s="64">
        <v>1051.0899999999999</v>
      </c>
      <c r="Q5" s="64">
        <v>1126.31</v>
      </c>
      <c r="R5" s="73">
        <v>1116.5999999999999</v>
      </c>
    </row>
    <row r="6" spans="1:18" ht="26.25" customHeight="1">
      <c r="E6" s="29" t="s">
        <v>64</v>
      </c>
      <c r="F6" s="67">
        <v>1567.6</v>
      </c>
      <c r="G6" s="11">
        <v>1738.01</v>
      </c>
      <c r="H6" s="11">
        <v>1736.48</v>
      </c>
      <c r="I6" s="11">
        <v>1630.52</v>
      </c>
      <c r="J6" s="11">
        <v>1817.67</v>
      </c>
      <c r="K6" s="11">
        <v>1617.27</v>
      </c>
      <c r="L6" s="11">
        <v>1598.28</v>
      </c>
      <c r="M6" s="11">
        <v>1715</v>
      </c>
      <c r="N6" s="11">
        <v>1580.04</v>
      </c>
      <c r="O6" s="11">
        <v>1636.96</v>
      </c>
      <c r="P6" s="11">
        <v>1857.58</v>
      </c>
      <c r="Q6" s="11">
        <v>1686.99</v>
      </c>
      <c r="R6" s="25">
        <v>1696.87</v>
      </c>
    </row>
    <row r="7" spans="1:18" ht="26.25" customHeight="1">
      <c r="E7" s="29" t="s">
        <v>65</v>
      </c>
      <c r="F7" s="67">
        <v>1001.9</v>
      </c>
      <c r="G7" s="11">
        <v>997.84</v>
      </c>
      <c r="H7" s="11">
        <v>950.05</v>
      </c>
      <c r="I7" s="11">
        <v>961.16</v>
      </c>
      <c r="J7" s="11">
        <v>964.49</v>
      </c>
      <c r="K7" s="11">
        <v>970.3</v>
      </c>
      <c r="L7" s="11">
        <v>971.86</v>
      </c>
      <c r="M7" s="11">
        <v>978</v>
      </c>
      <c r="N7" s="11">
        <v>982.83</v>
      </c>
      <c r="O7" s="11">
        <v>978.7</v>
      </c>
      <c r="P7" s="11">
        <v>987.38</v>
      </c>
      <c r="Q7" s="11">
        <v>992.5</v>
      </c>
      <c r="R7" s="25">
        <v>1004.46</v>
      </c>
    </row>
    <row r="8" spans="1:18" ht="26.25" customHeight="1">
      <c r="E8" s="29" t="s">
        <v>66</v>
      </c>
      <c r="F8" s="67">
        <v>3624.28</v>
      </c>
      <c r="G8" s="11">
        <v>3712.73</v>
      </c>
      <c r="H8" s="11">
        <v>4149.96</v>
      </c>
      <c r="I8" s="11">
        <v>3575.59</v>
      </c>
      <c r="J8" s="11">
        <v>3795.47</v>
      </c>
      <c r="K8" s="11">
        <v>3609.42</v>
      </c>
      <c r="L8" s="11">
        <v>3577.77</v>
      </c>
      <c r="M8" s="11">
        <v>3761.41</v>
      </c>
      <c r="N8" s="11">
        <v>3644.29</v>
      </c>
      <c r="O8" s="11">
        <v>3706.4</v>
      </c>
      <c r="P8" s="11">
        <v>3926.63</v>
      </c>
      <c r="Q8" s="11">
        <v>3832.11</v>
      </c>
      <c r="R8" s="25">
        <v>3849.62</v>
      </c>
    </row>
    <row r="9" spans="1:18" ht="26.25" customHeight="1" thickBot="1">
      <c r="E9" s="30" t="s">
        <v>67</v>
      </c>
      <c r="F9" s="68">
        <v>3131.59</v>
      </c>
      <c r="G9" s="26">
        <v>3142.04</v>
      </c>
      <c r="H9" s="26">
        <v>3166.83</v>
      </c>
      <c r="I9" s="26">
        <v>3197.23</v>
      </c>
      <c r="J9" s="26">
        <v>3215.74</v>
      </c>
      <c r="K9" s="26">
        <v>3230.79</v>
      </c>
      <c r="L9" s="26">
        <v>3240.35</v>
      </c>
      <c r="M9" s="26">
        <v>3246.72</v>
      </c>
      <c r="N9" s="26">
        <v>3249.22</v>
      </c>
      <c r="O9" s="26">
        <v>3245.16</v>
      </c>
      <c r="P9" s="26">
        <v>3249</v>
      </c>
      <c r="Q9" s="26">
        <v>3240.65</v>
      </c>
      <c r="R9" s="27">
        <v>3245.38</v>
      </c>
    </row>
    <row r="10" spans="1:18" ht="30" customHeight="1" thickBot="1">
      <c r="E10" s="193" t="s">
        <v>88</v>
      </c>
      <c r="F10" s="209"/>
      <c r="G10" s="209"/>
      <c r="H10" s="209"/>
      <c r="I10" s="209"/>
      <c r="J10" s="209"/>
      <c r="K10" s="209"/>
      <c r="L10" s="209"/>
      <c r="M10" s="209"/>
      <c r="N10" s="209"/>
      <c r="O10" s="209"/>
      <c r="P10" s="209"/>
      <c r="Q10" s="209"/>
    </row>
    <row r="11" spans="1:18" ht="30" customHeight="1" thickBot="1">
      <c r="F11" s="190" t="s">
        <v>144</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59">
        <v>45536</v>
      </c>
      <c r="P12" s="59">
        <v>45566</v>
      </c>
      <c r="Q12" s="65">
        <v>45597</v>
      </c>
      <c r="R12" s="75">
        <v>45627</v>
      </c>
    </row>
    <row r="13" spans="1:18" ht="30" customHeight="1">
      <c r="D13" s="185" t="s">
        <v>85</v>
      </c>
      <c r="E13" s="32" t="s">
        <v>68</v>
      </c>
      <c r="F13" s="74">
        <v>1645.74</v>
      </c>
      <c r="G13" s="64">
        <v>1653.34</v>
      </c>
      <c r="H13" s="64">
        <v>1776.31</v>
      </c>
      <c r="I13" s="64">
        <v>1795.46</v>
      </c>
      <c r="J13" s="64">
        <v>1808.39</v>
      </c>
      <c r="K13" s="64">
        <v>1818.97</v>
      </c>
      <c r="L13" s="64">
        <v>1826.6</v>
      </c>
      <c r="M13" s="64">
        <v>1832.35</v>
      </c>
      <c r="N13" s="64">
        <v>1836.31</v>
      </c>
      <c r="O13" s="64">
        <v>1836.26</v>
      </c>
      <c r="P13" s="64">
        <v>1840.61</v>
      </c>
      <c r="Q13" s="64">
        <v>1838.22</v>
      </c>
      <c r="R13" s="73">
        <v>1843.44</v>
      </c>
    </row>
    <row r="14" spans="1:18" ht="30" customHeight="1" thickBot="1">
      <c r="D14" s="186"/>
      <c r="E14" s="29" t="s">
        <v>69</v>
      </c>
      <c r="F14" s="67">
        <v>2067.85</v>
      </c>
      <c r="G14" s="11">
        <v>2077.37</v>
      </c>
      <c r="H14" s="11">
        <v>2233.64</v>
      </c>
      <c r="I14" s="11">
        <v>2257.96</v>
      </c>
      <c r="J14" s="11">
        <v>2273.8200000000002</v>
      </c>
      <c r="K14" s="11">
        <v>2287.15</v>
      </c>
      <c r="L14" s="11">
        <v>2297.1</v>
      </c>
      <c r="M14" s="11">
        <v>2304.48</v>
      </c>
      <c r="N14" s="11">
        <v>2308.88</v>
      </c>
      <c r="O14" s="11">
        <v>2309.19</v>
      </c>
      <c r="P14" s="11">
        <v>2314.83</v>
      </c>
      <c r="Q14" s="11">
        <v>2311.44</v>
      </c>
      <c r="R14" s="25">
        <v>2317.9699999999998</v>
      </c>
    </row>
    <row r="15" spans="1:18" ht="30" customHeight="1" thickBot="1">
      <c r="D15" s="33" t="s">
        <v>86</v>
      </c>
      <c r="E15" s="29" t="s">
        <v>70</v>
      </c>
      <c r="F15" s="67">
        <v>3624.28</v>
      </c>
      <c r="G15" s="11">
        <v>3712.73</v>
      </c>
      <c r="H15" s="11">
        <v>4149.96</v>
      </c>
      <c r="I15" s="11">
        <f t="shared" ref="I15:O15" si="0">+I8</f>
        <v>3575.59</v>
      </c>
      <c r="J15" s="11">
        <f t="shared" si="0"/>
        <v>3795.47</v>
      </c>
      <c r="K15" s="11">
        <f t="shared" si="0"/>
        <v>3609.42</v>
      </c>
      <c r="L15" s="11">
        <f t="shared" si="0"/>
        <v>3577.77</v>
      </c>
      <c r="M15" s="11">
        <f t="shared" si="0"/>
        <v>3761.41</v>
      </c>
      <c r="N15" s="11">
        <f t="shared" si="0"/>
        <v>3644.29</v>
      </c>
      <c r="O15" s="11">
        <f t="shared" si="0"/>
        <v>3706.4</v>
      </c>
      <c r="P15" s="11">
        <f>+P8</f>
        <v>3926.63</v>
      </c>
      <c r="Q15" s="11">
        <f>+Q8</f>
        <v>3832.11</v>
      </c>
      <c r="R15" s="25">
        <f>+R8</f>
        <v>3849.62</v>
      </c>
    </row>
    <row r="16" spans="1:18" ht="30" customHeight="1" thickBot="1">
      <c r="D16" s="33" t="s">
        <v>87</v>
      </c>
      <c r="E16" s="30" t="s">
        <v>71</v>
      </c>
      <c r="F16" s="68">
        <v>4349.1360000000004</v>
      </c>
      <c r="G16" s="26">
        <v>4455.2759999999998</v>
      </c>
      <c r="H16" s="26">
        <v>4979.9520000000002</v>
      </c>
      <c r="I16" s="26">
        <f t="shared" ref="I16:O16" si="1">+I15*1.2</f>
        <v>4290.7079999999996</v>
      </c>
      <c r="J16" s="26">
        <f t="shared" si="1"/>
        <v>4554.5639999999994</v>
      </c>
      <c r="K16" s="26">
        <f t="shared" si="1"/>
        <v>4331.3040000000001</v>
      </c>
      <c r="L16" s="26">
        <f t="shared" si="1"/>
        <v>4293.3239999999996</v>
      </c>
      <c r="M16" s="26">
        <f t="shared" si="1"/>
        <v>4513.692</v>
      </c>
      <c r="N16" s="26">
        <f t="shared" si="1"/>
        <v>4373.1480000000001</v>
      </c>
      <c r="O16" s="26">
        <f t="shared" si="1"/>
        <v>4447.68</v>
      </c>
      <c r="P16" s="26">
        <f>+P15*1.2</f>
        <v>4711.9560000000001</v>
      </c>
      <c r="Q16" s="26">
        <f>+Q15*1.2</f>
        <v>4598.5320000000002</v>
      </c>
      <c r="R16" s="27">
        <f>+R15*1.2</f>
        <v>4619.5439999999999</v>
      </c>
    </row>
    <row r="17" spans="5:17" ht="21" customHeight="1">
      <c r="E17" s="195" t="s">
        <v>130</v>
      </c>
      <c r="F17" s="211"/>
      <c r="G17" s="211"/>
      <c r="H17" s="211"/>
      <c r="I17" s="211"/>
      <c r="J17" s="211"/>
      <c r="K17" s="211"/>
      <c r="L17" s="211"/>
      <c r="M17" s="211"/>
      <c r="N17" s="211"/>
      <c r="O17" s="211"/>
      <c r="P17" s="211"/>
      <c r="Q17" s="211"/>
    </row>
    <row r="18" spans="5:17" ht="22.5" customHeight="1">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108</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210">
        <v>1041.1400000000001</v>
      </c>
      <c r="G5" s="66">
        <v>964.66</v>
      </c>
      <c r="H5" s="66">
        <v>1446.48</v>
      </c>
      <c r="I5" s="64">
        <v>970.84</v>
      </c>
      <c r="J5" s="64">
        <v>992.64</v>
      </c>
      <c r="K5" s="64">
        <v>1012.08</v>
      </c>
      <c r="L5" s="64">
        <v>995.64</v>
      </c>
      <c r="M5" s="64">
        <v>1053.2</v>
      </c>
      <c r="N5" s="64">
        <v>1065.18</v>
      </c>
      <c r="O5" s="64">
        <v>1067.29</v>
      </c>
      <c r="P5" s="64">
        <v>1051.0899999999999</v>
      </c>
      <c r="Q5" s="64">
        <v>1126.31</v>
      </c>
      <c r="R5" s="73">
        <v>1116.5999999999999</v>
      </c>
    </row>
    <row r="6" spans="1:18" ht="26.25" customHeight="1">
      <c r="E6" s="29" t="s">
        <v>64</v>
      </c>
      <c r="F6" s="69">
        <v>1567.6</v>
      </c>
      <c r="G6" s="28">
        <v>1738.01</v>
      </c>
      <c r="H6" s="28">
        <v>1736.48</v>
      </c>
      <c r="I6" s="11">
        <v>1630.52</v>
      </c>
      <c r="J6" s="11">
        <v>1817.67</v>
      </c>
      <c r="K6" s="11">
        <v>1617.27</v>
      </c>
      <c r="L6" s="11">
        <v>1598.28</v>
      </c>
      <c r="M6" s="11">
        <v>1715</v>
      </c>
      <c r="N6" s="11">
        <v>1580.04</v>
      </c>
      <c r="O6" s="11">
        <v>1636.96</v>
      </c>
      <c r="P6" s="11">
        <v>1857.58</v>
      </c>
      <c r="Q6" s="11">
        <v>1686.99</v>
      </c>
      <c r="R6" s="25">
        <v>1696.87</v>
      </c>
    </row>
    <row r="7" spans="1:18" ht="26.25" customHeight="1">
      <c r="E7" s="29" t="s">
        <v>65</v>
      </c>
      <c r="F7" s="69">
        <v>1001.9</v>
      </c>
      <c r="G7" s="28">
        <v>997.84</v>
      </c>
      <c r="H7" s="28">
        <v>950.05</v>
      </c>
      <c r="I7" s="11">
        <v>961.16</v>
      </c>
      <c r="J7" s="11">
        <v>964.49</v>
      </c>
      <c r="K7" s="11">
        <v>970.3</v>
      </c>
      <c r="L7" s="11">
        <v>971.86</v>
      </c>
      <c r="M7" s="11">
        <v>978</v>
      </c>
      <c r="N7" s="11">
        <v>982.83</v>
      </c>
      <c r="O7" s="11">
        <v>978.7</v>
      </c>
      <c r="P7" s="11">
        <v>987.38</v>
      </c>
      <c r="Q7" s="11">
        <v>992.5</v>
      </c>
      <c r="R7" s="25">
        <v>1004.46</v>
      </c>
    </row>
    <row r="8" spans="1:18" ht="26.25" customHeight="1">
      <c r="E8" s="29" t="s">
        <v>66</v>
      </c>
      <c r="F8" s="69">
        <v>3624.28</v>
      </c>
      <c r="G8" s="28">
        <v>3712.73</v>
      </c>
      <c r="H8" s="28">
        <v>4149.96</v>
      </c>
      <c r="I8" s="11">
        <v>3575.59</v>
      </c>
      <c r="J8" s="11">
        <v>3795.47</v>
      </c>
      <c r="K8" s="11">
        <v>3609.42</v>
      </c>
      <c r="L8" s="11">
        <v>3577.77</v>
      </c>
      <c r="M8" s="11">
        <v>3761.41</v>
      </c>
      <c r="N8" s="11">
        <v>3644.29</v>
      </c>
      <c r="O8" s="11">
        <v>3706.4</v>
      </c>
      <c r="P8" s="11">
        <v>3926.63</v>
      </c>
      <c r="Q8" s="11">
        <v>3832.11</v>
      </c>
      <c r="R8" s="25">
        <v>3849.62</v>
      </c>
    </row>
    <row r="9" spans="1:18" ht="26.25" customHeight="1" thickBot="1">
      <c r="E9" s="30" t="s">
        <v>67</v>
      </c>
      <c r="F9" s="70">
        <v>1894.95</v>
      </c>
      <c r="G9" s="31">
        <v>1901.28</v>
      </c>
      <c r="H9" s="31">
        <v>1916.28</v>
      </c>
      <c r="I9" s="26">
        <v>1934.68</v>
      </c>
      <c r="J9" s="26">
        <v>1945.87</v>
      </c>
      <c r="K9" s="26">
        <v>1954.98</v>
      </c>
      <c r="L9" s="26">
        <v>1960.77</v>
      </c>
      <c r="M9" s="26">
        <v>1964.62</v>
      </c>
      <c r="N9" s="26">
        <v>1966.13</v>
      </c>
      <c r="O9" s="26">
        <v>1963.67</v>
      </c>
      <c r="P9" s="26">
        <v>1966</v>
      </c>
      <c r="Q9" s="26">
        <v>1960.95</v>
      </c>
      <c r="R9" s="27">
        <v>1963.81</v>
      </c>
    </row>
    <row r="10" spans="1:18" ht="30" customHeight="1" thickBot="1">
      <c r="E10" s="193" t="s">
        <v>88</v>
      </c>
      <c r="F10" s="209"/>
      <c r="G10" s="209"/>
      <c r="H10" s="209"/>
      <c r="I10" s="209"/>
      <c r="J10" s="209"/>
      <c r="K10" s="209"/>
      <c r="L10" s="209"/>
      <c r="M10" s="209"/>
      <c r="N10" s="209"/>
      <c r="O10" s="209"/>
      <c r="P10" s="209"/>
      <c r="Q10" s="209"/>
    </row>
    <row r="11" spans="1:18" ht="30" customHeight="1" thickBot="1">
      <c r="F11" s="190" t="s">
        <v>109</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42" t="s">
        <v>68</v>
      </c>
      <c r="F13" s="210">
        <v>1598.38</v>
      </c>
      <c r="G13" s="66">
        <v>1605.97</v>
      </c>
      <c r="H13" s="66">
        <v>1728.92</v>
      </c>
      <c r="I13" s="64">
        <v>1747.83</v>
      </c>
      <c r="J13" s="64">
        <v>1760.05</v>
      </c>
      <c r="K13" s="64">
        <v>1770.64</v>
      </c>
      <c r="L13" s="64">
        <v>1777.78</v>
      </c>
      <c r="M13" s="64">
        <v>1783.62</v>
      </c>
      <c r="N13" s="64">
        <v>1787.35</v>
      </c>
      <c r="O13" s="64">
        <v>1787.12</v>
      </c>
      <c r="P13" s="64">
        <v>1791.65</v>
      </c>
      <c r="Q13" s="64">
        <v>1789.34</v>
      </c>
      <c r="R13" s="73">
        <v>1794.2</v>
      </c>
    </row>
    <row r="14" spans="1:18" ht="30" customHeight="1" thickBot="1">
      <c r="D14" s="186"/>
      <c r="E14" s="29" t="s">
        <v>69</v>
      </c>
      <c r="F14" s="69">
        <v>1995.68</v>
      </c>
      <c r="G14" s="28">
        <v>2004.9</v>
      </c>
      <c r="H14" s="28">
        <v>2159.5500000000002</v>
      </c>
      <c r="I14" s="11">
        <v>2183.0700000000002</v>
      </c>
      <c r="J14" s="11">
        <v>2198.54</v>
      </c>
      <c r="K14" s="11">
        <v>2211.4299999999998</v>
      </c>
      <c r="L14" s="11">
        <v>2220.8000000000002</v>
      </c>
      <c r="M14" s="11">
        <v>2227.94</v>
      </c>
      <c r="N14" s="11">
        <v>2232.5700000000002</v>
      </c>
      <c r="O14" s="11">
        <v>2232.2399999999998</v>
      </c>
      <c r="P14" s="11">
        <v>2238.0500000000002</v>
      </c>
      <c r="Q14" s="11">
        <v>2234.7199999999998</v>
      </c>
      <c r="R14" s="25">
        <v>2240.8200000000002</v>
      </c>
    </row>
    <row r="15" spans="1:18" ht="30" customHeight="1" thickBot="1">
      <c r="D15" s="33" t="s">
        <v>86</v>
      </c>
      <c r="E15" s="29" t="s">
        <v>70</v>
      </c>
      <c r="F15" s="69">
        <f>+F8</f>
        <v>3624.28</v>
      </c>
      <c r="G15" s="28">
        <f>+G8</f>
        <v>3712.73</v>
      </c>
      <c r="H15" s="28">
        <v>4149.96</v>
      </c>
      <c r="I15" s="11">
        <f t="shared" ref="I15:P15" si="0">+I8</f>
        <v>3575.59</v>
      </c>
      <c r="J15" s="11">
        <f t="shared" si="0"/>
        <v>3795.47</v>
      </c>
      <c r="K15" s="11">
        <f t="shared" si="0"/>
        <v>3609.42</v>
      </c>
      <c r="L15" s="11">
        <f t="shared" si="0"/>
        <v>3577.77</v>
      </c>
      <c r="M15" s="11">
        <f t="shared" si="0"/>
        <v>3761.41</v>
      </c>
      <c r="N15" s="11">
        <f t="shared" si="0"/>
        <v>3644.29</v>
      </c>
      <c r="O15" s="11">
        <f t="shared" si="0"/>
        <v>3706.4</v>
      </c>
      <c r="P15" s="11">
        <f t="shared" si="0"/>
        <v>3926.63</v>
      </c>
      <c r="Q15" s="11">
        <f>+Q8</f>
        <v>3832.11</v>
      </c>
      <c r="R15" s="25">
        <f>+R8</f>
        <v>3849.62</v>
      </c>
    </row>
    <row r="16" spans="1:18" ht="30" customHeight="1" thickBot="1">
      <c r="D16" s="33" t="s">
        <v>87</v>
      </c>
      <c r="E16" s="30" t="s">
        <v>71</v>
      </c>
      <c r="F16" s="70">
        <f>+F15*1.2</f>
        <v>4349.1360000000004</v>
      </c>
      <c r="G16" s="31">
        <f>+G15*1.2</f>
        <v>4455.2759999999998</v>
      </c>
      <c r="H16" s="31">
        <v>4979.9520000000002</v>
      </c>
      <c r="I16" s="26">
        <f t="shared" ref="I16:P16" si="1">+I15*1.2</f>
        <v>4290.7079999999996</v>
      </c>
      <c r="J16" s="26">
        <f t="shared" si="1"/>
        <v>4554.5639999999994</v>
      </c>
      <c r="K16" s="26">
        <f t="shared" si="1"/>
        <v>4331.3040000000001</v>
      </c>
      <c r="L16" s="26">
        <f t="shared" si="1"/>
        <v>4293.3239999999996</v>
      </c>
      <c r="M16" s="26">
        <f t="shared" si="1"/>
        <v>4513.692</v>
      </c>
      <c r="N16" s="26">
        <f t="shared" si="1"/>
        <v>4373.1480000000001</v>
      </c>
      <c r="O16" s="26">
        <f t="shared" si="1"/>
        <v>4447.68</v>
      </c>
      <c r="P16" s="26">
        <f t="shared" si="1"/>
        <v>4711.9560000000001</v>
      </c>
      <c r="Q16" s="26">
        <f>+Q15*1.2</f>
        <v>4598.5320000000002</v>
      </c>
      <c r="R16" s="27">
        <f>+R15*1.2</f>
        <v>4619.5439999999999</v>
      </c>
    </row>
    <row r="17" spans="5:17" ht="27" customHeight="1">
      <c r="E17" s="195" t="s">
        <v>130</v>
      </c>
      <c r="F17" s="211"/>
      <c r="G17" s="211"/>
      <c r="H17" s="211"/>
      <c r="I17" s="211"/>
      <c r="J17" s="211"/>
      <c r="K17" s="211"/>
      <c r="L17" s="211"/>
      <c r="M17" s="211"/>
      <c r="N17" s="211"/>
      <c r="O17" s="211"/>
      <c r="P17" s="211"/>
      <c r="Q17" s="211"/>
    </row>
    <row r="18" spans="5:17" ht="21.75" customHeight="1">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07" t="s">
        <v>8</v>
      </c>
    </row>
    <row r="10" spans="2:4" ht="15.75" thickBot="1">
      <c r="B10" s="24"/>
      <c r="C10" s="21"/>
      <c r="D10" s="108"/>
    </row>
    <row r="11" spans="2:4" ht="119.25" customHeight="1">
      <c r="B11" s="111" t="s">
        <v>9</v>
      </c>
      <c r="C11" s="20" t="s">
        <v>48</v>
      </c>
      <c r="D11" s="107" t="s">
        <v>10</v>
      </c>
    </row>
    <row r="12" spans="2:4" ht="15.75" thickBot="1">
      <c r="B12" s="112"/>
      <c r="C12" s="21"/>
      <c r="D12" s="108"/>
    </row>
    <row r="13" spans="2:4" ht="74.25" customHeight="1">
      <c r="B13" s="105" t="s">
        <v>11</v>
      </c>
      <c r="C13" s="20" t="s">
        <v>47</v>
      </c>
      <c r="D13" s="107" t="s">
        <v>12</v>
      </c>
    </row>
    <row r="14" spans="2:4" ht="15.75" thickBot="1">
      <c r="B14" s="114"/>
      <c r="C14" s="21"/>
      <c r="D14" s="108"/>
    </row>
    <row r="15" spans="2:4" ht="96.75" customHeight="1">
      <c r="B15" s="114"/>
      <c r="C15" s="20" t="s">
        <v>46</v>
      </c>
      <c r="D15" s="107" t="s">
        <v>13</v>
      </c>
    </row>
    <row r="16" spans="2:4" ht="15.75" thickBot="1">
      <c r="B16" s="106"/>
      <c r="C16" s="21"/>
      <c r="D16" s="108"/>
    </row>
    <row r="17" spans="2:4" ht="220.5" customHeight="1">
      <c r="B17" s="111" t="s">
        <v>14</v>
      </c>
      <c r="C17" s="20" t="s">
        <v>45</v>
      </c>
      <c r="D17" s="107" t="s">
        <v>15</v>
      </c>
    </row>
    <row r="18" spans="2:4" ht="15.75" thickBot="1">
      <c r="B18" s="112"/>
      <c r="C18" s="21"/>
      <c r="D18" s="108"/>
    </row>
    <row r="19" spans="2:4" ht="75" customHeight="1">
      <c r="B19" s="105" t="s">
        <v>16</v>
      </c>
      <c r="C19" s="20" t="s">
        <v>44</v>
      </c>
      <c r="D19" s="107" t="s">
        <v>17</v>
      </c>
    </row>
    <row r="20" spans="2:4" ht="15" customHeight="1" thickBot="1">
      <c r="B20" s="106"/>
      <c r="C20" s="21"/>
      <c r="D20" s="108"/>
    </row>
    <row r="21" spans="2:4" ht="74.25" customHeight="1">
      <c r="B21" s="111" t="s">
        <v>18</v>
      </c>
      <c r="C21" s="20" t="s">
        <v>43</v>
      </c>
      <c r="D21" s="107" t="s">
        <v>19</v>
      </c>
    </row>
    <row r="22" spans="2:4" ht="15.75" thickBot="1">
      <c r="B22" s="112"/>
      <c r="C22" s="21"/>
      <c r="D22" s="108"/>
    </row>
    <row r="23" spans="2:4" ht="198" customHeight="1">
      <c r="B23" s="105" t="s">
        <v>20</v>
      </c>
      <c r="C23" s="20" t="s">
        <v>42</v>
      </c>
      <c r="D23" s="107" t="s">
        <v>96</v>
      </c>
    </row>
    <row r="24" spans="2:4" ht="15.75" thickBot="1">
      <c r="B24" s="106"/>
      <c r="C24" s="21"/>
      <c r="D24" s="108"/>
    </row>
    <row r="25" spans="2:4" ht="119.25" customHeight="1">
      <c r="B25" s="111" t="s">
        <v>21</v>
      </c>
      <c r="C25" s="20" t="s">
        <v>41</v>
      </c>
      <c r="D25" s="107" t="s">
        <v>22</v>
      </c>
    </row>
    <row r="26" spans="2:4" ht="15.75" thickBot="1">
      <c r="B26" s="112"/>
      <c r="C26" s="21"/>
      <c r="D26" s="108"/>
    </row>
    <row r="27" spans="2:4" ht="153" customHeight="1">
      <c r="B27" s="105" t="s">
        <v>23</v>
      </c>
      <c r="C27" s="20" t="s">
        <v>40</v>
      </c>
      <c r="D27" s="107" t="s">
        <v>24</v>
      </c>
    </row>
    <row r="28" spans="2:4" ht="15.75" thickBot="1">
      <c r="B28" s="106"/>
      <c r="C28" s="21"/>
      <c r="D28" s="108"/>
    </row>
    <row r="29" spans="2:4" ht="130.5" customHeight="1">
      <c r="B29" s="105" t="s">
        <v>25</v>
      </c>
      <c r="C29" s="20" t="s">
        <v>91</v>
      </c>
      <c r="D29" s="107" t="s">
        <v>26</v>
      </c>
    </row>
    <row r="30" spans="2:4" ht="15.75" thickBot="1">
      <c r="B30" s="106"/>
      <c r="C30" s="21"/>
      <c r="D30" s="108"/>
    </row>
    <row r="31" spans="2:4" ht="130.5" customHeight="1">
      <c r="B31" s="105" t="s">
        <v>27</v>
      </c>
      <c r="C31" s="20" t="s">
        <v>39</v>
      </c>
      <c r="D31" s="107" t="s">
        <v>28</v>
      </c>
    </row>
    <row r="32" spans="2:4" ht="15.75" thickBot="1">
      <c r="B32" s="106"/>
      <c r="C32" s="21"/>
      <c r="D32" s="108"/>
    </row>
    <row r="33" spans="2:4" ht="175.5" customHeight="1">
      <c r="B33" s="111" t="s">
        <v>29</v>
      </c>
      <c r="C33" s="20" t="s">
        <v>92</v>
      </c>
      <c r="D33" s="107" t="s">
        <v>30</v>
      </c>
    </row>
    <row r="34" spans="2:4" ht="15.75" thickBot="1">
      <c r="B34" s="112"/>
      <c r="C34" s="21"/>
      <c r="D34" s="108"/>
    </row>
    <row r="35" spans="2:4" ht="34.5" thickBot="1">
      <c r="B35" s="111" t="s">
        <v>31</v>
      </c>
      <c r="C35" s="22" t="s">
        <v>32</v>
      </c>
      <c r="D35" s="22" t="s">
        <v>33</v>
      </c>
    </row>
    <row r="36" spans="2:4" ht="30.75" customHeight="1" thickBot="1">
      <c r="B36" s="113"/>
      <c r="C36" s="22" t="s">
        <v>34</v>
      </c>
      <c r="D36" s="22" t="s">
        <v>35</v>
      </c>
    </row>
    <row r="37" spans="2:4" ht="57" thickBot="1">
      <c r="B37" s="112"/>
      <c r="C37" s="22" t="s">
        <v>121</v>
      </c>
      <c r="D37" s="22" t="s">
        <v>122</v>
      </c>
    </row>
    <row r="38" spans="2:4" ht="96.75" customHeight="1">
      <c r="B38" s="105" t="s">
        <v>36</v>
      </c>
      <c r="C38" s="20" t="s">
        <v>38</v>
      </c>
      <c r="D38" s="107" t="s">
        <v>37</v>
      </c>
    </row>
    <row r="39" spans="2:4" ht="15.75" thickBot="1">
      <c r="B39" s="106"/>
      <c r="C39" s="21"/>
      <c r="D39" s="108"/>
    </row>
    <row r="40" spans="2:4" ht="63.75" customHeight="1">
      <c r="B40" s="105" t="s">
        <v>50</v>
      </c>
      <c r="C40" s="109" t="s">
        <v>51</v>
      </c>
      <c r="D40" s="107" t="s">
        <v>52</v>
      </c>
    </row>
    <row r="41" spans="2:4" ht="15.75" thickBot="1">
      <c r="B41" s="106"/>
      <c r="C41" s="110"/>
      <c r="D41" s="108"/>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6" zoomScaleNormal="86"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11.42578125" style="2"/>
    <col min="18" max="18" width="11.42578125" style="2" customWidth="1"/>
    <col min="19" max="16384" width="11.42578125" style="2"/>
  </cols>
  <sheetData>
    <row r="1" spans="1:18">
      <c r="A1" s="184"/>
      <c r="B1" s="184"/>
      <c r="C1" s="184"/>
    </row>
    <row r="2" spans="1:18" ht="15.75" thickBot="1"/>
    <row r="3" spans="1:18" ht="26.25" customHeight="1" thickBot="1">
      <c r="F3" s="216" t="s">
        <v>133</v>
      </c>
      <c r="G3" s="217"/>
      <c r="H3" s="217"/>
      <c r="I3" s="217"/>
      <c r="J3" s="217"/>
      <c r="K3" s="217"/>
      <c r="L3" s="217"/>
      <c r="M3" s="217"/>
      <c r="N3" s="217"/>
      <c r="O3" s="217"/>
      <c r="P3" s="217"/>
      <c r="Q3" s="217"/>
      <c r="R3" s="218"/>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74">
        <v>1041.1400000000001</v>
      </c>
      <c r="G5" s="64">
        <v>964.66</v>
      </c>
      <c r="H5" s="64">
        <v>1446.48</v>
      </c>
      <c r="I5" s="64">
        <v>970.84</v>
      </c>
      <c r="J5" s="64">
        <v>992.64</v>
      </c>
      <c r="K5" s="64">
        <v>1012.08</v>
      </c>
      <c r="L5" s="64">
        <v>995.64</v>
      </c>
      <c r="M5" s="64">
        <v>1053.2</v>
      </c>
      <c r="N5" s="64">
        <v>1065.18</v>
      </c>
      <c r="O5" s="64">
        <v>1067.29</v>
      </c>
      <c r="P5" s="64">
        <v>1051.0899999999999</v>
      </c>
      <c r="Q5" s="64">
        <v>1126.31</v>
      </c>
      <c r="R5" s="73">
        <v>1116.5999999999999</v>
      </c>
    </row>
    <row r="6" spans="1:18" ht="26.25" customHeight="1">
      <c r="E6" s="29" t="s">
        <v>64</v>
      </c>
      <c r="F6" s="67">
        <v>1567.6</v>
      </c>
      <c r="G6" s="11">
        <v>1738.01</v>
      </c>
      <c r="H6" s="11">
        <v>1736.48</v>
      </c>
      <c r="I6" s="11">
        <v>1630.52</v>
      </c>
      <c r="J6" s="11">
        <v>1817.67</v>
      </c>
      <c r="K6" s="11">
        <v>1617.27</v>
      </c>
      <c r="L6" s="11">
        <v>1598.28</v>
      </c>
      <c r="M6" s="11">
        <v>1715</v>
      </c>
      <c r="N6" s="11">
        <v>1580.04</v>
      </c>
      <c r="O6" s="11">
        <v>1636.96</v>
      </c>
      <c r="P6" s="11">
        <v>1857.58</v>
      </c>
      <c r="Q6" s="11">
        <v>1686.99</v>
      </c>
      <c r="R6" s="25">
        <v>1696.87</v>
      </c>
    </row>
    <row r="7" spans="1:18" ht="26.25" customHeight="1">
      <c r="E7" s="29" t="s">
        <v>65</v>
      </c>
      <c r="F7" s="67">
        <v>1001.9</v>
      </c>
      <c r="G7" s="11">
        <v>997.84</v>
      </c>
      <c r="H7" s="11">
        <v>950.05</v>
      </c>
      <c r="I7" s="11">
        <v>961.16</v>
      </c>
      <c r="J7" s="11">
        <v>964.49</v>
      </c>
      <c r="K7" s="11">
        <v>970.3</v>
      </c>
      <c r="L7" s="11">
        <v>971.86</v>
      </c>
      <c r="M7" s="11">
        <v>978</v>
      </c>
      <c r="N7" s="11">
        <v>982.83</v>
      </c>
      <c r="O7" s="11">
        <v>978.7</v>
      </c>
      <c r="P7" s="11">
        <v>987.38</v>
      </c>
      <c r="Q7" s="11">
        <v>992.5</v>
      </c>
      <c r="R7" s="25">
        <v>1004.46</v>
      </c>
    </row>
    <row r="8" spans="1:18" ht="26.25" customHeight="1">
      <c r="E8" s="29" t="s">
        <v>66</v>
      </c>
      <c r="F8" s="67">
        <v>3624.28</v>
      </c>
      <c r="G8" s="11">
        <v>3712.73</v>
      </c>
      <c r="H8" s="11">
        <v>4149.96</v>
      </c>
      <c r="I8" s="11">
        <v>3575.59</v>
      </c>
      <c r="J8" s="11">
        <v>3795.47</v>
      </c>
      <c r="K8" s="11">
        <v>3609.42</v>
      </c>
      <c r="L8" s="11">
        <v>3577.77</v>
      </c>
      <c r="M8" s="11">
        <v>3761.41</v>
      </c>
      <c r="N8" s="11">
        <v>3644.29</v>
      </c>
      <c r="O8" s="11">
        <v>3706.4</v>
      </c>
      <c r="P8" s="11">
        <v>3926.63</v>
      </c>
      <c r="Q8" s="11">
        <v>3832.11</v>
      </c>
      <c r="R8" s="25">
        <v>3849.62</v>
      </c>
    </row>
    <row r="9" spans="1:18" ht="26.25" customHeight="1" thickBot="1">
      <c r="E9" s="30" t="s">
        <v>67</v>
      </c>
      <c r="F9" s="68">
        <v>4227.95</v>
      </c>
      <c r="G9" s="26">
        <v>4242.07</v>
      </c>
      <c r="H9" s="26">
        <v>4275.53</v>
      </c>
      <c r="I9" s="26">
        <v>4316.58</v>
      </c>
      <c r="J9" s="26">
        <v>4341.5600000000004</v>
      </c>
      <c r="K9" s="26">
        <v>4361.88</v>
      </c>
      <c r="L9" s="26">
        <v>4374.79</v>
      </c>
      <c r="M9" s="26">
        <v>4383.3900000000003</v>
      </c>
      <c r="N9" s="26">
        <v>4386.76</v>
      </c>
      <c r="O9" s="26">
        <v>4381.28</v>
      </c>
      <c r="P9" s="26">
        <v>4386.46</v>
      </c>
      <c r="Q9" s="26">
        <v>4375.2</v>
      </c>
      <c r="R9" s="27">
        <v>4381.58</v>
      </c>
    </row>
    <row r="10" spans="1:18" ht="30" customHeight="1" thickBot="1">
      <c r="E10" s="193" t="s">
        <v>88</v>
      </c>
      <c r="F10" s="209"/>
      <c r="G10" s="209"/>
      <c r="H10" s="209"/>
      <c r="I10" s="209"/>
      <c r="J10" s="209"/>
      <c r="K10" s="209"/>
      <c r="L10" s="209"/>
      <c r="M10" s="209"/>
      <c r="N10" s="209"/>
      <c r="O10" s="209"/>
      <c r="P10" s="209"/>
      <c r="Q10" s="209"/>
    </row>
    <row r="11" spans="1:18" ht="30" customHeight="1" thickBot="1">
      <c r="F11" s="190" t="s">
        <v>134</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42" t="s">
        <v>68</v>
      </c>
      <c r="F13" s="74">
        <v>1683.94</v>
      </c>
      <c r="G13" s="64">
        <v>1691.51</v>
      </c>
      <c r="H13" s="64">
        <v>1808.18</v>
      </c>
      <c r="I13" s="64">
        <v>1827.92</v>
      </c>
      <c r="J13" s="64">
        <v>1840.79</v>
      </c>
      <c r="K13" s="64">
        <v>1851.75</v>
      </c>
      <c r="L13" s="64">
        <v>1859.3</v>
      </c>
      <c r="M13" s="64">
        <v>1865.34</v>
      </c>
      <c r="N13" s="64">
        <v>1869.29</v>
      </c>
      <c r="O13" s="64">
        <v>1869.34</v>
      </c>
      <c r="P13" s="64">
        <v>1873.58</v>
      </c>
      <c r="Q13" s="64">
        <v>1871.42</v>
      </c>
      <c r="R13" s="73">
        <v>1876.4</v>
      </c>
    </row>
    <row r="14" spans="1:18" ht="30" customHeight="1" thickBot="1">
      <c r="D14" s="186"/>
      <c r="E14" s="29" t="s">
        <v>69</v>
      </c>
      <c r="F14" s="67">
        <v>2103.7199999999998</v>
      </c>
      <c r="G14" s="11">
        <v>2113.11</v>
      </c>
      <c r="H14" s="11">
        <v>2256.92</v>
      </c>
      <c r="I14" s="11">
        <v>2281.4699999999998</v>
      </c>
      <c r="J14" s="11">
        <v>2297.6999999999998</v>
      </c>
      <c r="K14" s="11">
        <v>2311.2600000000002</v>
      </c>
      <c r="L14" s="11">
        <v>2320.84</v>
      </c>
      <c r="M14" s="11">
        <v>2328.19</v>
      </c>
      <c r="N14" s="11">
        <v>2333.2600000000002</v>
      </c>
      <c r="O14" s="11">
        <v>2333.2600000000002</v>
      </c>
      <c r="P14" s="11">
        <v>2338.89</v>
      </c>
      <c r="Q14" s="11">
        <v>2335.4699999999998</v>
      </c>
      <c r="R14" s="25">
        <v>2341.87</v>
      </c>
    </row>
    <row r="15" spans="1:18" ht="30" customHeight="1" thickBot="1">
      <c r="D15" s="33" t="s">
        <v>86</v>
      </c>
      <c r="E15" s="29" t="s">
        <v>70</v>
      </c>
      <c r="F15" s="67">
        <f>+F8</f>
        <v>3624.28</v>
      </c>
      <c r="G15" s="11">
        <f>+G8</f>
        <v>3712.73</v>
      </c>
      <c r="H15" s="11">
        <v>4149.96</v>
      </c>
      <c r="I15" s="11">
        <f t="shared" ref="I15:P15" si="0">+I8</f>
        <v>3575.59</v>
      </c>
      <c r="J15" s="11">
        <f t="shared" si="0"/>
        <v>3795.47</v>
      </c>
      <c r="K15" s="11">
        <f t="shared" si="0"/>
        <v>3609.42</v>
      </c>
      <c r="L15" s="11">
        <f t="shared" si="0"/>
        <v>3577.77</v>
      </c>
      <c r="M15" s="11">
        <f t="shared" si="0"/>
        <v>3761.41</v>
      </c>
      <c r="N15" s="11">
        <f t="shared" si="0"/>
        <v>3644.29</v>
      </c>
      <c r="O15" s="11">
        <f t="shared" si="0"/>
        <v>3706.4</v>
      </c>
      <c r="P15" s="11">
        <f t="shared" si="0"/>
        <v>3926.63</v>
      </c>
      <c r="Q15" s="11">
        <f>+Q8</f>
        <v>3832.11</v>
      </c>
      <c r="R15" s="25">
        <f>+R8</f>
        <v>3849.62</v>
      </c>
    </row>
    <row r="16" spans="1:18" ht="30" customHeight="1" thickBot="1">
      <c r="D16" s="33" t="s">
        <v>87</v>
      </c>
      <c r="E16" s="30" t="s">
        <v>71</v>
      </c>
      <c r="F16" s="68">
        <f>+F15*1.2</f>
        <v>4349.1360000000004</v>
      </c>
      <c r="G16" s="26">
        <f>+G15*1.2</f>
        <v>4455.2759999999998</v>
      </c>
      <c r="H16" s="26">
        <v>4979.9520000000002</v>
      </c>
      <c r="I16" s="26">
        <f t="shared" ref="I16:P16" si="1">+I15*1.2</f>
        <v>4290.7079999999996</v>
      </c>
      <c r="J16" s="26">
        <f t="shared" si="1"/>
        <v>4554.5639999999994</v>
      </c>
      <c r="K16" s="26">
        <f t="shared" si="1"/>
        <v>4331.3040000000001</v>
      </c>
      <c r="L16" s="26">
        <f t="shared" si="1"/>
        <v>4293.3239999999996</v>
      </c>
      <c r="M16" s="26">
        <f t="shared" si="1"/>
        <v>4513.692</v>
      </c>
      <c r="N16" s="26">
        <f t="shared" si="1"/>
        <v>4373.1480000000001</v>
      </c>
      <c r="O16" s="26">
        <f t="shared" si="1"/>
        <v>4447.68</v>
      </c>
      <c r="P16" s="26">
        <f t="shared" si="1"/>
        <v>4711.9560000000001</v>
      </c>
      <c r="Q16" s="26">
        <f>+Q15*1.2</f>
        <v>4598.5320000000002</v>
      </c>
      <c r="R16" s="27">
        <f>+R15*1.2</f>
        <v>4619.5439999999999</v>
      </c>
    </row>
    <row r="17" spans="5:17" ht="25.5" customHeight="1">
      <c r="E17" s="195" t="s">
        <v>130</v>
      </c>
      <c r="F17" s="211"/>
      <c r="G17" s="211"/>
      <c r="H17" s="211"/>
      <c r="I17" s="211"/>
      <c r="J17" s="211"/>
      <c r="K17" s="211"/>
      <c r="L17" s="211"/>
      <c r="M17" s="211"/>
      <c r="N17" s="211"/>
      <c r="O17" s="211"/>
      <c r="P17" s="211"/>
      <c r="Q17" s="211"/>
    </row>
    <row r="18" spans="5:17" ht="18.75" customHeight="1">
      <c r="E18" s="196"/>
      <c r="F18" s="196"/>
      <c r="G18" s="196"/>
      <c r="H18" s="196"/>
      <c r="I18" s="196"/>
      <c r="J18" s="196"/>
      <c r="K18" s="196"/>
      <c r="L18" s="196"/>
      <c r="M18" s="196"/>
      <c r="N18" s="196"/>
      <c r="O18" s="196"/>
      <c r="P18" s="196"/>
      <c r="Q18" s="196"/>
    </row>
    <row r="41" spans="6:16">
      <c r="F41" s="184"/>
      <c r="G41" s="184"/>
      <c r="H41" s="184"/>
      <c r="I41" s="184"/>
      <c r="J41" s="184"/>
      <c r="K41" s="184"/>
      <c r="L41" s="184"/>
      <c r="M41" s="184"/>
      <c r="N41" s="184"/>
      <c r="O41" s="184"/>
      <c r="P41" s="184"/>
    </row>
    <row r="61" spans="6:16">
      <c r="F61" s="184"/>
      <c r="G61" s="184"/>
      <c r="H61" s="184"/>
      <c r="I61" s="184"/>
      <c r="J61" s="184"/>
      <c r="K61" s="184"/>
      <c r="L61" s="184"/>
      <c r="M61" s="184"/>
      <c r="N61" s="184"/>
      <c r="O61" s="184"/>
      <c r="P61" s="184"/>
    </row>
    <row r="79" ht="32.25" customHeight="1"/>
    <row r="80" ht="32.25" customHeight="1"/>
    <row r="83" ht="30" customHeight="1"/>
    <row r="86" ht="21" customHeight="1"/>
  </sheetData>
  <mergeCells count="8">
    <mergeCell ref="F61:P61"/>
    <mergeCell ref="F41:P41"/>
    <mergeCell ref="A1:C1"/>
    <mergeCell ref="D13:D14"/>
    <mergeCell ref="F3:R3"/>
    <mergeCell ref="F11:R11"/>
    <mergeCell ref="E17:Q18"/>
    <mergeCell ref="E10:Q1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113</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210">
        <v>1041.1400000000001</v>
      </c>
      <c r="G5" s="66">
        <v>964.66</v>
      </c>
      <c r="H5" s="66">
        <v>1446.48</v>
      </c>
      <c r="I5" s="64">
        <v>970.84</v>
      </c>
      <c r="J5" s="64">
        <v>992.64</v>
      </c>
      <c r="K5" s="64">
        <v>1012.08</v>
      </c>
      <c r="L5" s="64">
        <v>995.64</v>
      </c>
      <c r="M5" s="64">
        <v>1053.2</v>
      </c>
      <c r="N5" s="64">
        <v>1065.18</v>
      </c>
      <c r="O5" s="64">
        <v>1067.29</v>
      </c>
      <c r="P5" s="64">
        <v>1051.0899999999999</v>
      </c>
      <c r="Q5" s="64">
        <v>1126.31</v>
      </c>
      <c r="R5" s="73">
        <v>1116.5999999999999</v>
      </c>
    </row>
    <row r="6" spans="1:18" ht="26.25" customHeight="1">
      <c r="E6" s="29" t="s">
        <v>64</v>
      </c>
      <c r="F6" s="69">
        <v>1567.6</v>
      </c>
      <c r="G6" s="28">
        <v>1738.01</v>
      </c>
      <c r="H6" s="28">
        <v>1736.48</v>
      </c>
      <c r="I6" s="11">
        <v>1630.52</v>
      </c>
      <c r="J6" s="11">
        <v>1817.67</v>
      </c>
      <c r="K6" s="11">
        <v>1617.27</v>
      </c>
      <c r="L6" s="11">
        <v>1598.28</v>
      </c>
      <c r="M6" s="11">
        <v>1715</v>
      </c>
      <c r="N6" s="11">
        <v>1580.04</v>
      </c>
      <c r="O6" s="11">
        <v>1636.96</v>
      </c>
      <c r="P6" s="11">
        <v>1857.58</v>
      </c>
      <c r="Q6" s="11">
        <v>1686.99</v>
      </c>
      <c r="R6" s="25">
        <v>1696.87</v>
      </c>
    </row>
    <row r="7" spans="1:18" ht="26.25" customHeight="1">
      <c r="E7" s="29" t="s">
        <v>65</v>
      </c>
      <c r="F7" s="69">
        <v>1001.9</v>
      </c>
      <c r="G7" s="28">
        <v>997.84</v>
      </c>
      <c r="H7" s="28">
        <v>950.05</v>
      </c>
      <c r="I7" s="11">
        <v>961.16</v>
      </c>
      <c r="J7" s="11">
        <v>964.49</v>
      </c>
      <c r="K7" s="11">
        <v>970.3</v>
      </c>
      <c r="L7" s="11">
        <v>971.86</v>
      </c>
      <c r="M7" s="11">
        <v>978</v>
      </c>
      <c r="N7" s="11">
        <v>982.83</v>
      </c>
      <c r="O7" s="11">
        <v>978.7</v>
      </c>
      <c r="P7" s="11">
        <v>987.38</v>
      </c>
      <c r="Q7" s="11">
        <v>992.5</v>
      </c>
      <c r="R7" s="25">
        <v>1004.46</v>
      </c>
    </row>
    <row r="8" spans="1:18" ht="26.25" customHeight="1">
      <c r="E8" s="29" t="s">
        <v>66</v>
      </c>
      <c r="F8" s="69">
        <v>3624.28</v>
      </c>
      <c r="G8" s="28">
        <v>3712.73</v>
      </c>
      <c r="H8" s="28">
        <v>4149.96</v>
      </c>
      <c r="I8" s="11">
        <v>3575.59</v>
      </c>
      <c r="J8" s="11">
        <v>3795.47</v>
      </c>
      <c r="K8" s="11">
        <v>3609.42</v>
      </c>
      <c r="L8" s="11">
        <v>3577.77</v>
      </c>
      <c r="M8" s="11">
        <v>3761.41</v>
      </c>
      <c r="N8" s="11">
        <v>3644.29</v>
      </c>
      <c r="O8" s="11">
        <v>3706.4</v>
      </c>
      <c r="P8" s="11">
        <v>3926.63</v>
      </c>
      <c r="Q8" s="11">
        <v>3832.11</v>
      </c>
      <c r="R8" s="25">
        <v>3849.62</v>
      </c>
    </row>
    <row r="9" spans="1:18" ht="26.25" customHeight="1" thickBot="1">
      <c r="E9" s="30" t="s">
        <v>67</v>
      </c>
      <c r="F9" s="70">
        <v>2917.27</v>
      </c>
      <c r="G9" s="31">
        <v>2927.01</v>
      </c>
      <c r="H9" s="31">
        <v>2950.1</v>
      </c>
      <c r="I9" s="26">
        <v>2978.42</v>
      </c>
      <c r="J9" s="26">
        <v>2995.66</v>
      </c>
      <c r="K9" s="26">
        <v>3009.68</v>
      </c>
      <c r="L9" s="26">
        <v>3018.59</v>
      </c>
      <c r="M9" s="26">
        <v>3024.52</v>
      </c>
      <c r="N9" s="26">
        <v>3026.85</v>
      </c>
      <c r="O9" s="26">
        <v>3023.07</v>
      </c>
      <c r="P9" s="26">
        <v>3026.64</v>
      </c>
      <c r="Q9" s="26">
        <v>3018.87</v>
      </c>
      <c r="R9" s="27">
        <v>3023.27</v>
      </c>
    </row>
    <row r="10" spans="1:18" ht="30" customHeight="1" thickBot="1">
      <c r="E10" s="193" t="s">
        <v>88</v>
      </c>
      <c r="F10" s="209"/>
      <c r="G10" s="209"/>
      <c r="H10" s="209"/>
      <c r="I10" s="209"/>
      <c r="J10" s="209"/>
      <c r="K10" s="209"/>
      <c r="L10" s="209"/>
      <c r="M10" s="209"/>
      <c r="N10" s="209"/>
      <c r="O10" s="209"/>
      <c r="P10" s="209"/>
      <c r="Q10" s="209"/>
    </row>
    <row r="11" spans="1:18" ht="30" customHeight="1" thickBot="1">
      <c r="F11" s="190" t="s">
        <v>114</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42" t="s">
        <v>68</v>
      </c>
      <c r="F13" s="210">
        <v>1654.75</v>
      </c>
      <c r="G13" s="66">
        <v>1662.37</v>
      </c>
      <c r="H13" s="66">
        <v>1787.28</v>
      </c>
      <c r="I13" s="64">
        <v>1806.57</v>
      </c>
      <c r="J13" s="64">
        <v>1819.34</v>
      </c>
      <c r="K13" s="64">
        <v>1830.28</v>
      </c>
      <c r="L13" s="64">
        <v>1837.84</v>
      </c>
      <c r="M13" s="64">
        <v>1843.82</v>
      </c>
      <c r="N13" s="64">
        <v>1847.4</v>
      </c>
      <c r="O13" s="64">
        <v>1847.49</v>
      </c>
      <c r="P13" s="64">
        <v>1851.99</v>
      </c>
      <c r="Q13" s="64">
        <v>1849.56</v>
      </c>
      <c r="R13" s="73">
        <v>1854.54</v>
      </c>
    </row>
    <row r="14" spans="1:18" ht="30" customHeight="1" thickBot="1">
      <c r="D14" s="186"/>
      <c r="E14" s="29" t="s">
        <v>69</v>
      </c>
      <c r="F14" s="69">
        <v>2079.33</v>
      </c>
      <c r="G14" s="28">
        <v>2089.02</v>
      </c>
      <c r="H14" s="28">
        <v>2249.96</v>
      </c>
      <c r="I14" s="11">
        <v>2274.5300000000002</v>
      </c>
      <c r="J14" s="11">
        <v>2290.4699999999998</v>
      </c>
      <c r="K14" s="11">
        <v>2304.0700000000002</v>
      </c>
      <c r="L14" s="11">
        <v>2313.7800000000002</v>
      </c>
      <c r="M14" s="11">
        <v>2321.0100000000002</v>
      </c>
      <c r="N14" s="11">
        <v>2325.8000000000002</v>
      </c>
      <c r="O14" s="11">
        <v>2326.04</v>
      </c>
      <c r="P14" s="11">
        <v>2331.4499999999998</v>
      </c>
      <c r="Q14" s="11">
        <v>2328.4699999999998</v>
      </c>
      <c r="R14" s="25">
        <v>2334.7199999999998</v>
      </c>
    </row>
    <row r="15" spans="1:18" ht="30" customHeight="1" thickBot="1">
      <c r="D15" s="33" t="s">
        <v>86</v>
      </c>
      <c r="E15" s="29" t="s">
        <v>70</v>
      </c>
      <c r="F15" s="69">
        <v>3624.28</v>
      </c>
      <c r="G15" s="28">
        <v>3712.73</v>
      </c>
      <c r="H15" s="28">
        <v>4149.96</v>
      </c>
      <c r="I15" s="11">
        <f t="shared" ref="I15:P15" si="0">+I8</f>
        <v>3575.59</v>
      </c>
      <c r="J15" s="11">
        <f t="shared" si="0"/>
        <v>3795.47</v>
      </c>
      <c r="K15" s="11">
        <f t="shared" si="0"/>
        <v>3609.42</v>
      </c>
      <c r="L15" s="11">
        <f t="shared" si="0"/>
        <v>3577.77</v>
      </c>
      <c r="M15" s="11">
        <f t="shared" si="0"/>
        <v>3761.41</v>
      </c>
      <c r="N15" s="11">
        <f t="shared" si="0"/>
        <v>3644.29</v>
      </c>
      <c r="O15" s="11">
        <f t="shared" ref="O15" si="1">+O8</f>
        <v>3706.4</v>
      </c>
      <c r="P15" s="11">
        <f t="shared" si="0"/>
        <v>3926.63</v>
      </c>
      <c r="Q15" s="11">
        <f>+Q8</f>
        <v>3832.11</v>
      </c>
      <c r="R15" s="25">
        <f>+R8</f>
        <v>3849.62</v>
      </c>
    </row>
    <row r="16" spans="1:18" ht="30" customHeight="1" thickBot="1">
      <c r="D16" s="33" t="s">
        <v>87</v>
      </c>
      <c r="E16" s="30" t="s">
        <v>71</v>
      </c>
      <c r="F16" s="68">
        <v>4349.1360000000004</v>
      </c>
      <c r="G16" s="26">
        <v>4455.2759999999998</v>
      </c>
      <c r="H16" s="26">
        <v>4979.9520000000002</v>
      </c>
      <c r="I16" s="26">
        <f t="shared" ref="I16:P16" si="2">+I15*1.2</f>
        <v>4290.7079999999996</v>
      </c>
      <c r="J16" s="26">
        <f t="shared" si="2"/>
        <v>4554.5639999999994</v>
      </c>
      <c r="K16" s="26">
        <f t="shared" si="2"/>
        <v>4331.3040000000001</v>
      </c>
      <c r="L16" s="26">
        <f t="shared" si="2"/>
        <v>4293.3239999999996</v>
      </c>
      <c r="M16" s="26">
        <f t="shared" si="2"/>
        <v>4513.692</v>
      </c>
      <c r="N16" s="26">
        <f t="shared" si="2"/>
        <v>4373.1480000000001</v>
      </c>
      <c r="O16" s="26">
        <f t="shared" ref="O16" si="3">+O15*1.2</f>
        <v>4447.68</v>
      </c>
      <c r="P16" s="26">
        <f t="shared" si="2"/>
        <v>4711.9560000000001</v>
      </c>
      <c r="Q16" s="26">
        <f>+Q15*1.2</f>
        <v>4598.5320000000002</v>
      </c>
      <c r="R16" s="27">
        <f>+R15*1.2</f>
        <v>4619.5439999999999</v>
      </c>
    </row>
    <row r="17" spans="5:17" ht="15" customHeight="1">
      <c r="E17" s="195" t="s">
        <v>130</v>
      </c>
      <c r="F17" s="211"/>
      <c r="G17" s="211"/>
      <c r="H17" s="211"/>
      <c r="I17" s="211"/>
      <c r="J17" s="211"/>
      <c r="K17" s="211"/>
      <c r="L17" s="211"/>
      <c r="M17" s="211"/>
      <c r="N17" s="211"/>
      <c r="O17" s="211"/>
      <c r="P17" s="211"/>
      <c r="Q17" s="211"/>
    </row>
    <row r="18" spans="5:17" ht="23.25" customHeight="1">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11.42578125" style="2"/>
    <col min="18" max="18" width="11.42578125" style="2" customWidth="1"/>
    <col min="19" max="16384" width="11.42578125" style="2"/>
  </cols>
  <sheetData>
    <row r="1" spans="1:18">
      <c r="A1" s="184"/>
      <c r="B1" s="184"/>
      <c r="C1" s="184"/>
    </row>
    <row r="2" spans="1:18" ht="15.75" thickBot="1"/>
    <row r="3" spans="1:18" ht="26.25" customHeight="1" thickBot="1">
      <c r="F3" s="216" t="s">
        <v>119</v>
      </c>
      <c r="G3" s="217"/>
      <c r="H3" s="217"/>
      <c r="I3" s="217"/>
      <c r="J3" s="217"/>
      <c r="K3" s="217"/>
      <c r="L3" s="217"/>
      <c r="M3" s="217"/>
      <c r="N3" s="217"/>
      <c r="O3" s="217"/>
      <c r="P3" s="217"/>
      <c r="Q3" s="217"/>
      <c r="R3" s="218"/>
    </row>
    <row r="4" spans="1:18" ht="26.25" customHeight="1" thickBot="1">
      <c r="E4" s="41"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74">
        <v>1242.1436000000001</v>
      </c>
      <c r="G5" s="64">
        <v>1302.58257</v>
      </c>
      <c r="H5" s="64">
        <v>1550.6020699999999</v>
      </c>
      <c r="I5" s="64">
        <v>1170.0837899999999</v>
      </c>
      <c r="J5" s="64">
        <v>1191.52217</v>
      </c>
      <c r="K5" s="64">
        <v>1126.4456700000001</v>
      </c>
      <c r="L5" s="64">
        <v>1214.4724799999999</v>
      </c>
      <c r="M5" s="64">
        <v>1257.11752</v>
      </c>
      <c r="N5" s="64">
        <v>1312.5451</v>
      </c>
      <c r="O5" s="64">
        <v>1329.5017399999999</v>
      </c>
      <c r="P5" s="64">
        <v>1342.36862</v>
      </c>
      <c r="Q5" s="64">
        <v>1416.83744</v>
      </c>
      <c r="R5" s="73">
        <v>1360.9791399999999</v>
      </c>
    </row>
    <row r="6" spans="1:18" ht="26.25" customHeight="1">
      <c r="E6" s="29" t="s">
        <v>64</v>
      </c>
      <c r="F6" s="67">
        <v>604.12372000000005</v>
      </c>
      <c r="G6" s="11">
        <v>658.40718000000004</v>
      </c>
      <c r="H6" s="11">
        <v>680.76697999999999</v>
      </c>
      <c r="I6" s="11">
        <v>673.09267999999997</v>
      </c>
      <c r="J6" s="11">
        <v>690.07380999999998</v>
      </c>
      <c r="K6" s="11">
        <v>636.01784999999995</v>
      </c>
      <c r="L6" s="11">
        <v>590.58362999999997</v>
      </c>
      <c r="M6" s="11">
        <v>690.86676999999997</v>
      </c>
      <c r="N6" s="11">
        <v>586.38399000000004</v>
      </c>
      <c r="O6" s="11">
        <v>594.72568999999999</v>
      </c>
      <c r="P6" s="11">
        <v>583.49558999999999</v>
      </c>
      <c r="Q6" s="11">
        <v>541.77074000000005</v>
      </c>
      <c r="R6" s="25">
        <v>558.84397000000001</v>
      </c>
    </row>
    <row r="7" spans="1:18" ht="26.25" customHeight="1">
      <c r="E7" s="29" t="s">
        <v>65</v>
      </c>
      <c r="F7" s="67">
        <v>448.63537000000002</v>
      </c>
      <c r="G7" s="11">
        <v>490.26873000000001</v>
      </c>
      <c r="H7" s="11">
        <v>490.26873000000001</v>
      </c>
      <c r="I7" s="11">
        <v>490.26873000000001</v>
      </c>
      <c r="J7" s="11">
        <v>490.26873000000001</v>
      </c>
      <c r="K7" s="11">
        <v>490.26873000000001</v>
      </c>
      <c r="L7" s="11">
        <v>490.26873000000001</v>
      </c>
      <c r="M7" s="11">
        <v>490.26873000000001</v>
      </c>
      <c r="N7" s="11">
        <v>490.26873000000001</v>
      </c>
      <c r="O7" s="11">
        <v>490.26873000000001</v>
      </c>
      <c r="P7" s="11">
        <v>490.26873000000001</v>
      </c>
      <c r="Q7" s="11">
        <v>490.26873000000001</v>
      </c>
      <c r="R7" s="25">
        <v>490.26873000000001</v>
      </c>
    </row>
    <row r="8" spans="1:18" ht="26.25" customHeight="1">
      <c r="E8" s="29" t="s">
        <v>66</v>
      </c>
      <c r="F8" s="67">
        <v>2388.7220600000001</v>
      </c>
      <c r="G8" s="11">
        <v>2553.1196199999999</v>
      </c>
      <c r="H8" s="11">
        <v>2824.4041699999998</v>
      </c>
      <c r="I8" s="11">
        <v>2423.6032500000001</v>
      </c>
      <c r="J8" s="11">
        <v>2467.94166</v>
      </c>
      <c r="K8" s="11">
        <v>2338.3993599999999</v>
      </c>
      <c r="L8" s="11">
        <v>2387.06214</v>
      </c>
      <c r="M8" s="11">
        <v>2549.3292200000001</v>
      </c>
      <c r="N8" s="11">
        <v>2492.1881899999998</v>
      </c>
      <c r="O8" s="11">
        <v>2514.0557800000001</v>
      </c>
      <c r="P8" s="11">
        <v>2512.25</v>
      </c>
      <c r="Q8" s="11">
        <v>2539.1532200000001</v>
      </c>
      <c r="R8" s="25">
        <v>2494.0221999999999</v>
      </c>
    </row>
    <row r="9" spans="1:18" ht="26.25" customHeight="1" thickBot="1">
      <c r="E9" s="30" t="s">
        <v>67</v>
      </c>
      <c r="F9" s="68">
        <v>3889.89887</v>
      </c>
      <c r="G9" s="26">
        <v>3902.8902600000001</v>
      </c>
      <c r="H9" s="26">
        <v>3933.6745500000002</v>
      </c>
      <c r="I9" s="26">
        <v>3971.4429100000002</v>
      </c>
      <c r="J9" s="26">
        <v>3994.4294500000001</v>
      </c>
      <c r="K9" s="26">
        <v>4013.1226299999998</v>
      </c>
      <c r="L9" s="26">
        <v>4025.0038100000002</v>
      </c>
      <c r="M9" s="26">
        <v>4032.9111699999999</v>
      </c>
      <c r="N9" s="26">
        <v>4036.0167900000001</v>
      </c>
      <c r="O9" s="26">
        <v>4030.9717700000001</v>
      </c>
      <c r="P9" s="26">
        <v>4035.7407899999998</v>
      </c>
      <c r="Q9" s="26">
        <v>4025.3785699999999</v>
      </c>
      <c r="R9" s="27">
        <v>4031.2481600000001</v>
      </c>
    </row>
    <row r="10" spans="1:18" ht="30" customHeight="1" thickBot="1">
      <c r="E10" s="193" t="s">
        <v>88</v>
      </c>
      <c r="F10" s="209"/>
      <c r="G10" s="209"/>
      <c r="H10" s="209"/>
      <c r="I10" s="209"/>
      <c r="J10" s="209"/>
      <c r="K10" s="209"/>
      <c r="L10" s="209"/>
      <c r="M10" s="209"/>
      <c r="N10" s="209"/>
      <c r="O10" s="209"/>
      <c r="P10" s="209"/>
      <c r="Q10" s="209"/>
    </row>
    <row r="11" spans="1:18" ht="30" customHeight="1" thickBot="1">
      <c r="F11" s="216" t="s">
        <v>145</v>
      </c>
      <c r="G11" s="217"/>
      <c r="H11" s="217"/>
      <c r="I11" s="217"/>
      <c r="J11" s="217"/>
      <c r="K11" s="217"/>
      <c r="L11" s="217"/>
      <c r="M11" s="217"/>
      <c r="N11" s="217"/>
      <c r="O11" s="217"/>
      <c r="P11" s="217"/>
      <c r="Q11" s="217"/>
      <c r="R11" s="218"/>
    </row>
    <row r="12" spans="1:18" ht="30" customHeight="1" thickBot="1">
      <c r="D12" s="34" t="s">
        <v>84</v>
      </c>
      <c r="E12" s="44"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98" t="s">
        <v>85</v>
      </c>
      <c r="E13" s="42" t="s">
        <v>68</v>
      </c>
      <c r="F13" s="74">
        <v>1273.83</v>
      </c>
      <c r="G13" s="64">
        <v>1279.68</v>
      </c>
      <c r="H13" s="64">
        <v>1291.3900000000001</v>
      </c>
      <c r="I13" s="64">
        <v>1305.42</v>
      </c>
      <c r="J13" s="64">
        <v>1314.62</v>
      </c>
      <c r="K13" s="64">
        <v>1322.42</v>
      </c>
      <c r="L13" s="64">
        <v>1328</v>
      </c>
      <c r="M13" s="64">
        <v>1332.27</v>
      </c>
      <c r="N13" s="64">
        <v>1334.97</v>
      </c>
      <c r="O13" s="64">
        <v>1334.97</v>
      </c>
      <c r="P13" s="64">
        <v>1338.22</v>
      </c>
      <c r="Q13" s="64">
        <v>1336.45</v>
      </c>
      <c r="R13" s="73">
        <v>1340.08</v>
      </c>
    </row>
    <row r="14" spans="1:18" ht="30" customHeight="1" thickBot="1">
      <c r="D14" s="199"/>
      <c r="E14" s="29" t="s">
        <v>69</v>
      </c>
      <c r="F14" s="67">
        <v>1600.47</v>
      </c>
      <c r="G14" s="11">
        <v>1607.83</v>
      </c>
      <c r="H14" s="11">
        <v>1622.54</v>
      </c>
      <c r="I14" s="11">
        <v>1640.17</v>
      </c>
      <c r="J14" s="11">
        <v>1651.73</v>
      </c>
      <c r="K14" s="11">
        <v>1661.53</v>
      </c>
      <c r="L14" s="11">
        <v>1668.54</v>
      </c>
      <c r="M14" s="11">
        <v>1673.91</v>
      </c>
      <c r="N14" s="11">
        <v>1677.29</v>
      </c>
      <c r="O14" s="11">
        <v>1677.29</v>
      </c>
      <c r="P14" s="11">
        <v>1681.38</v>
      </c>
      <c r="Q14" s="11">
        <v>1679.16</v>
      </c>
      <c r="R14" s="25">
        <v>1683.71</v>
      </c>
    </row>
    <row r="15" spans="1:18" ht="30" customHeight="1" thickBot="1">
      <c r="D15" s="43" t="s">
        <v>86</v>
      </c>
      <c r="E15" s="29" t="s">
        <v>70</v>
      </c>
      <c r="F15" s="67">
        <v>2388.7220600000001</v>
      </c>
      <c r="G15" s="11">
        <v>2553.1196199999999</v>
      </c>
      <c r="H15" s="11">
        <v>2824.4041699999998</v>
      </c>
      <c r="I15" s="11">
        <f t="shared" ref="I15:P15" si="0">+I8</f>
        <v>2423.6032500000001</v>
      </c>
      <c r="J15" s="11">
        <f t="shared" si="0"/>
        <v>2467.94166</v>
      </c>
      <c r="K15" s="11">
        <f t="shared" si="0"/>
        <v>2338.3993599999999</v>
      </c>
      <c r="L15" s="11">
        <f t="shared" si="0"/>
        <v>2387.06214</v>
      </c>
      <c r="M15" s="11">
        <f t="shared" si="0"/>
        <v>2549.3292200000001</v>
      </c>
      <c r="N15" s="11">
        <f t="shared" si="0"/>
        <v>2492.1881899999998</v>
      </c>
      <c r="O15" s="11">
        <f t="shared" si="0"/>
        <v>2514.0557800000001</v>
      </c>
      <c r="P15" s="11">
        <f t="shared" si="0"/>
        <v>2512.25</v>
      </c>
      <c r="Q15" s="11">
        <f>+Q8</f>
        <v>2539.1532200000001</v>
      </c>
      <c r="R15" s="25">
        <f>+R8</f>
        <v>2494.0221999999999</v>
      </c>
    </row>
    <row r="16" spans="1:18" ht="30" customHeight="1" thickBot="1">
      <c r="D16" s="43" t="s">
        <v>87</v>
      </c>
      <c r="E16" s="30" t="s">
        <v>71</v>
      </c>
      <c r="F16" s="68">
        <v>2866.4664720000001</v>
      </c>
      <c r="G16" s="26">
        <v>3063.7435439999999</v>
      </c>
      <c r="H16" s="26">
        <v>3389.2850039999998</v>
      </c>
      <c r="I16" s="26">
        <f t="shared" ref="I16:P16" si="1">+I15*1.2</f>
        <v>2908.3238999999999</v>
      </c>
      <c r="J16" s="26">
        <f t="shared" si="1"/>
        <v>2961.5299919999998</v>
      </c>
      <c r="K16" s="26">
        <f t="shared" si="1"/>
        <v>2806.0792319999996</v>
      </c>
      <c r="L16" s="26">
        <f t="shared" si="1"/>
        <v>2864.4745680000001</v>
      </c>
      <c r="M16" s="26">
        <f t="shared" si="1"/>
        <v>3059.195064</v>
      </c>
      <c r="N16" s="26">
        <f t="shared" si="1"/>
        <v>2990.6258279999997</v>
      </c>
      <c r="O16" s="26">
        <f t="shared" si="1"/>
        <v>3016.8669359999999</v>
      </c>
      <c r="P16" s="26">
        <f t="shared" si="1"/>
        <v>3014.7</v>
      </c>
      <c r="Q16" s="26">
        <f>+Q15*1.2</f>
        <v>3046.9838640000003</v>
      </c>
      <c r="R16" s="27">
        <f>+R15*1.2</f>
        <v>2992.8266399999998</v>
      </c>
    </row>
    <row r="17" spans="5:17" ht="19.5" customHeight="1">
      <c r="E17" s="195" t="s">
        <v>95</v>
      </c>
      <c r="F17" s="211"/>
      <c r="G17" s="211"/>
      <c r="H17" s="211"/>
      <c r="I17" s="211"/>
      <c r="J17" s="211"/>
      <c r="K17" s="211"/>
      <c r="L17" s="211"/>
      <c r="M17" s="211"/>
      <c r="N17" s="211"/>
      <c r="O17" s="211"/>
      <c r="P17" s="211"/>
      <c r="Q17" s="211"/>
    </row>
    <row r="18" spans="5:17" ht="14.65" customHeight="1">
      <c r="E18" s="196"/>
      <c r="F18" s="196"/>
      <c r="G18" s="196"/>
      <c r="H18" s="196"/>
      <c r="I18" s="196"/>
      <c r="J18" s="196"/>
      <c r="K18" s="196"/>
      <c r="L18" s="196"/>
      <c r="M18" s="196"/>
      <c r="N18" s="196"/>
      <c r="O18" s="196"/>
      <c r="P18" s="196"/>
      <c r="Q18" s="196"/>
    </row>
    <row r="19" spans="5:17" ht="17.649999999999999" customHeight="1">
      <c r="E19" s="196" t="s">
        <v>88</v>
      </c>
      <c r="F19" s="196"/>
      <c r="G19" s="196"/>
      <c r="H19" s="196"/>
      <c r="I19" s="196"/>
      <c r="J19" s="196"/>
      <c r="K19" s="196"/>
      <c r="L19" s="196"/>
      <c r="M19" s="196"/>
      <c r="N19" s="196"/>
      <c r="O19" s="196"/>
      <c r="P19" s="196"/>
      <c r="Q19" s="196"/>
    </row>
    <row r="20" spans="5:17">
      <c r="E20" s="55"/>
      <c r="F20" s="55"/>
      <c r="G20" s="55"/>
      <c r="H20" s="55"/>
      <c r="I20" s="55"/>
      <c r="J20" s="55"/>
      <c r="K20" s="55"/>
      <c r="L20" s="55"/>
      <c r="M20" s="55"/>
      <c r="N20" s="55"/>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Q19"/>
    <mergeCell ref="E10:Q10"/>
    <mergeCell ref="F11:R11"/>
    <mergeCell ref="F3:R3"/>
    <mergeCell ref="A1:C1"/>
    <mergeCell ref="D13:D14"/>
    <mergeCell ref="E17:Q18"/>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5" zoomScaleNormal="85"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11.42578125" style="2"/>
    <col min="10" max="10" width="11.7109375" style="2" customWidth="1"/>
    <col min="11" max="17" width="11.42578125" style="2"/>
    <col min="18" max="18" width="11.42578125" style="2" customWidth="1"/>
    <col min="19" max="16384" width="11.42578125" style="2"/>
  </cols>
  <sheetData>
    <row r="1" spans="1:18">
      <c r="A1" s="184"/>
      <c r="B1" s="184"/>
      <c r="C1" s="184"/>
    </row>
    <row r="2" spans="1:18" ht="15.6" customHeight="1" thickBot="1"/>
    <row r="3" spans="1:18" ht="22.9" customHeight="1" thickBot="1">
      <c r="F3" s="216" t="s">
        <v>120</v>
      </c>
      <c r="G3" s="217"/>
      <c r="H3" s="217"/>
      <c r="I3" s="217"/>
      <c r="J3" s="217"/>
      <c r="K3" s="217"/>
      <c r="L3" s="217"/>
      <c r="M3" s="217"/>
      <c r="N3" s="217"/>
      <c r="O3" s="217"/>
      <c r="P3" s="217"/>
      <c r="Q3" s="217"/>
      <c r="R3" s="218"/>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74">
        <v>1215.8599999999999</v>
      </c>
      <c r="G5" s="64">
        <v>1135.29</v>
      </c>
      <c r="H5" s="64">
        <v>1187.79</v>
      </c>
      <c r="I5" s="64">
        <v>1166.47</v>
      </c>
      <c r="J5" s="64">
        <v>1148.76</v>
      </c>
      <c r="K5" s="64">
        <v>1166.47</v>
      </c>
      <c r="L5" s="64">
        <v>1239.72</v>
      </c>
      <c r="M5" s="64">
        <v>1332.85</v>
      </c>
      <c r="N5" s="64">
        <v>1262.33</v>
      </c>
      <c r="O5" s="64">
        <v>1279.19</v>
      </c>
      <c r="P5" s="64">
        <v>1335.51</v>
      </c>
      <c r="Q5" s="64">
        <v>1406.06</v>
      </c>
      <c r="R5" s="73">
        <v>1151.45</v>
      </c>
    </row>
    <row r="6" spans="1:18" ht="26.25" customHeight="1">
      <c r="E6" s="29" t="s">
        <v>64</v>
      </c>
      <c r="F6" s="67">
        <v>390.2</v>
      </c>
      <c r="G6" s="11">
        <v>431.72</v>
      </c>
      <c r="H6" s="11">
        <v>428.07</v>
      </c>
      <c r="I6" s="11">
        <v>421.06</v>
      </c>
      <c r="J6" s="11">
        <v>470.61</v>
      </c>
      <c r="K6" s="11">
        <v>443.31</v>
      </c>
      <c r="L6" s="11">
        <v>469.38</v>
      </c>
      <c r="M6" s="11">
        <v>479.61</v>
      </c>
      <c r="N6" s="11">
        <v>462.53</v>
      </c>
      <c r="O6" s="11">
        <v>468.27</v>
      </c>
      <c r="P6" s="11">
        <v>472.28</v>
      </c>
      <c r="Q6" s="11">
        <v>490.61</v>
      </c>
      <c r="R6" s="25">
        <v>479.56</v>
      </c>
    </row>
    <row r="7" spans="1:18" ht="26.25" customHeight="1">
      <c r="E7" s="29" t="s">
        <v>65</v>
      </c>
      <c r="F7" s="67">
        <v>906</v>
      </c>
      <c r="G7" s="11">
        <v>902</v>
      </c>
      <c r="H7" s="11">
        <v>909</v>
      </c>
      <c r="I7" s="11">
        <v>920</v>
      </c>
      <c r="J7" s="11">
        <v>919</v>
      </c>
      <c r="K7" s="11">
        <v>926</v>
      </c>
      <c r="L7" s="11">
        <v>925</v>
      </c>
      <c r="M7" s="11">
        <v>933</v>
      </c>
      <c r="N7" s="11">
        <v>933</v>
      </c>
      <c r="O7" s="11">
        <v>928</v>
      </c>
      <c r="P7" s="11">
        <v>935</v>
      </c>
      <c r="Q7" s="11">
        <v>936</v>
      </c>
      <c r="R7" s="25">
        <v>945</v>
      </c>
    </row>
    <row r="8" spans="1:18" ht="26.25" customHeight="1">
      <c r="E8" s="29" t="s">
        <v>66</v>
      </c>
      <c r="F8" s="67">
        <v>2553.75</v>
      </c>
      <c r="G8" s="11">
        <v>2505.08</v>
      </c>
      <c r="H8" s="11">
        <v>2554.39</v>
      </c>
      <c r="I8" s="11">
        <v>2546.19</v>
      </c>
      <c r="J8" s="11">
        <v>2586.63</v>
      </c>
      <c r="K8" s="11">
        <v>2575.69</v>
      </c>
      <c r="L8" s="11">
        <v>2681.95</v>
      </c>
      <c r="M8" s="11">
        <v>2797.45</v>
      </c>
      <c r="N8" s="11">
        <v>2709.86</v>
      </c>
      <c r="O8" s="11">
        <v>2735.27</v>
      </c>
      <c r="P8" s="11">
        <v>2799.03</v>
      </c>
      <c r="Q8" s="11">
        <v>2894.37</v>
      </c>
      <c r="R8" s="25">
        <v>2624.17</v>
      </c>
    </row>
    <row r="9" spans="1:18" ht="26.25" customHeight="1" thickBot="1">
      <c r="E9" s="30" t="s">
        <v>67</v>
      </c>
      <c r="F9" s="68">
        <v>3139.63</v>
      </c>
      <c r="G9" s="26">
        <v>3150.12</v>
      </c>
      <c r="H9" s="26">
        <v>3174.97</v>
      </c>
      <c r="I9" s="26">
        <v>3205.45</v>
      </c>
      <c r="J9" s="26">
        <v>3224</v>
      </c>
      <c r="K9" s="26">
        <v>3239.09</v>
      </c>
      <c r="L9" s="26">
        <v>3248.68</v>
      </c>
      <c r="M9" s="26">
        <v>3255.06</v>
      </c>
      <c r="N9" s="26">
        <v>3257.57</v>
      </c>
      <c r="O9" s="26">
        <v>3253.5</v>
      </c>
      <c r="P9" s="26">
        <v>3257.35</v>
      </c>
      <c r="Q9" s="26">
        <v>3248.98</v>
      </c>
      <c r="R9" s="27">
        <v>3253.72</v>
      </c>
    </row>
    <row r="10" spans="1:18" ht="30" customHeight="1" thickBot="1">
      <c r="F10" s="205"/>
      <c r="G10" s="205"/>
      <c r="H10" s="205"/>
      <c r="I10" s="205"/>
      <c r="J10" s="205"/>
      <c r="K10" s="205"/>
      <c r="L10" s="205"/>
      <c r="M10" s="205"/>
      <c r="N10" s="205"/>
      <c r="O10" s="205"/>
      <c r="P10" s="205"/>
      <c r="Q10" s="205"/>
    </row>
    <row r="11" spans="1:18" ht="30" customHeight="1" thickBot="1">
      <c r="F11" s="190" t="s">
        <v>100</v>
      </c>
      <c r="G11" s="191"/>
      <c r="H11" s="191"/>
      <c r="I11" s="191"/>
      <c r="J11" s="191"/>
      <c r="K11" s="191"/>
      <c r="L11" s="191"/>
      <c r="M11" s="191"/>
      <c r="N11" s="191"/>
      <c r="O11" s="191"/>
      <c r="P11" s="191"/>
      <c r="Q11" s="191"/>
      <c r="R11" s="192"/>
    </row>
    <row r="12" spans="1:18" ht="30" customHeight="1" thickBot="1">
      <c r="D12" s="40"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98" t="s">
        <v>85</v>
      </c>
      <c r="E13" s="32" t="s">
        <v>68</v>
      </c>
      <c r="F13" s="74">
        <v>1121.82</v>
      </c>
      <c r="G13" s="64">
        <v>1102.29</v>
      </c>
      <c r="H13" s="64">
        <v>1123.4000000000001</v>
      </c>
      <c r="I13" s="64">
        <v>1122.3499999999999</v>
      </c>
      <c r="J13" s="64">
        <v>1134.08</v>
      </c>
      <c r="K13" s="64">
        <v>1133.3699999999999</v>
      </c>
      <c r="L13" s="64">
        <v>1174.43</v>
      </c>
      <c r="M13" s="64">
        <v>1225.24</v>
      </c>
      <c r="N13" s="64">
        <v>1188.26</v>
      </c>
      <c r="O13" s="64">
        <v>1197.04</v>
      </c>
      <c r="P13" s="64">
        <v>1224.28</v>
      </c>
      <c r="Q13" s="64">
        <v>1260.1099999999999</v>
      </c>
      <c r="R13" s="73">
        <v>1154.26</v>
      </c>
    </row>
    <row r="14" spans="1:18" ht="30" customHeight="1" thickBot="1">
      <c r="D14" s="199"/>
      <c r="E14" s="29" t="s">
        <v>69</v>
      </c>
      <c r="F14" s="67">
        <v>1401.58</v>
      </c>
      <c r="G14" s="11">
        <v>1377.46</v>
      </c>
      <c r="H14" s="11">
        <v>1403.06</v>
      </c>
      <c r="I14" s="11">
        <v>1402.06</v>
      </c>
      <c r="J14" s="11">
        <v>1416.71</v>
      </c>
      <c r="K14" s="11">
        <v>1415.51</v>
      </c>
      <c r="L14" s="11">
        <v>1466.85</v>
      </c>
      <c r="M14" s="11">
        <v>1530.25</v>
      </c>
      <c r="N14" s="11">
        <v>1484.12</v>
      </c>
      <c r="O14" s="11">
        <v>1495.01</v>
      </c>
      <c r="P14" s="11">
        <v>1529.5</v>
      </c>
      <c r="Q14" s="11">
        <v>1574.58</v>
      </c>
      <c r="R14" s="25">
        <v>1442.75</v>
      </c>
    </row>
    <row r="15" spans="1:18" ht="30" customHeight="1" thickBot="1">
      <c r="D15" s="43" t="s">
        <v>86</v>
      </c>
      <c r="E15" s="29" t="s">
        <v>70</v>
      </c>
      <c r="F15" s="67">
        <v>2553.75</v>
      </c>
      <c r="G15" s="11">
        <v>2505.08</v>
      </c>
      <c r="H15" s="11">
        <v>2554.39</v>
      </c>
      <c r="I15" s="11">
        <f t="shared" ref="I15:P15" si="0">+I8</f>
        <v>2546.19</v>
      </c>
      <c r="J15" s="11">
        <f t="shared" si="0"/>
        <v>2586.63</v>
      </c>
      <c r="K15" s="11">
        <f t="shared" si="0"/>
        <v>2575.69</v>
      </c>
      <c r="L15" s="11">
        <f t="shared" si="0"/>
        <v>2681.95</v>
      </c>
      <c r="M15" s="11">
        <f t="shared" si="0"/>
        <v>2797.45</v>
      </c>
      <c r="N15" s="11">
        <f t="shared" si="0"/>
        <v>2709.86</v>
      </c>
      <c r="O15" s="11">
        <f t="shared" si="0"/>
        <v>2735.27</v>
      </c>
      <c r="P15" s="11">
        <f t="shared" si="0"/>
        <v>2799.03</v>
      </c>
      <c r="Q15" s="11">
        <f>+Q8</f>
        <v>2894.37</v>
      </c>
      <c r="R15" s="25">
        <f>+R8</f>
        <v>2624.17</v>
      </c>
    </row>
    <row r="16" spans="1:18" ht="30" customHeight="1" thickBot="1">
      <c r="D16" s="43" t="s">
        <v>87</v>
      </c>
      <c r="E16" s="30" t="s">
        <v>71</v>
      </c>
      <c r="F16" s="68">
        <v>3064.5</v>
      </c>
      <c r="G16" s="26">
        <v>3006.096</v>
      </c>
      <c r="H16" s="26">
        <v>3065.2679999999996</v>
      </c>
      <c r="I16" s="26">
        <f t="shared" ref="I16:P16" si="1">+I15*1.2</f>
        <v>3055.4279999999999</v>
      </c>
      <c r="J16" s="26">
        <f t="shared" si="1"/>
        <v>3103.9560000000001</v>
      </c>
      <c r="K16" s="26">
        <f t="shared" si="1"/>
        <v>3090.828</v>
      </c>
      <c r="L16" s="26">
        <f t="shared" si="1"/>
        <v>3218.3399999999997</v>
      </c>
      <c r="M16" s="26">
        <f t="shared" si="1"/>
        <v>3356.9399999999996</v>
      </c>
      <c r="N16" s="26">
        <f t="shared" si="1"/>
        <v>3251.8319999999999</v>
      </c>
      <c r="O16" s="26">
        <f t="shared" si="1"/>
        <v>3282.3240000000001</v>
      </c>
      <c r="P16" s="26">
        <f t="shared" si="1"/>
        <v>3358.8360000000002</v>
      </c>
      <c r="Q16" s="26">
        <f>+Q15*1.2</f>
        <v>3473.2439999999997</v>
      </c>
      <c r="R16" s="27">
        <f>+R15*1.2</f>
        <v>3149.0039999999999</v>
      </c>
    </row>
    <row r="17" spans="5:17" ht="6.6" customHeight="1">
      <c r="E17" s="195" t="s">
        <v>131</v>
      </c>
      <c r="F17" s="196"/>
      <c r="G17" s="196"/>
      <c r="H17" s="196"/>
      <c r="I17" s="196"/>
      <c r="J17" s="196"/>
      <c r="K17" s="196"/>
      <c r="L17" s="196"/>
      <c r="M17" s="196"/>
      <c r="N17" s="196"/>
      <c r="O17" s="196"/>
      <c r="P17" s="196"/>
      <c r="Q17" s="196"/>
    </row>
    <row r="18" spans="5:17" ht="24" customHeight="1">
      <c r="E18" s="196"/>
      <c r="F18" s="196"/>
      <c r="G18" s="196"/>
      <c r="H18" s="196"/>
      <c r="I18" s="196"/>
      <c r="J18" s="196"/>
      <c r="K18" s="196"/>
      <c r="L18" s="196"/>
      <c r="M18" s="196"/>
      <c r="N18" s="196"/>
      <c r="O18" s="196"/>
      <c r="P18" s="196"/>
      <c r="Q18" s="196"/>
    </row>
    <row r="19" spans="5:17">
      <c r="E19" s="196"/>
      <c r="F19" s="196"/>
      <c r="G19" s="196"/>
      <c r="H19" s="196"/>
      <c r="I19" s="196"/>
      <c r="J19" s="196"/>
      <c r="K19" s="196"/>
      <c r="L19" s="196"/>
      <c r="M19" s="196"/>
      <c r="N19" s="196"/>
      <c r="O19" s="196"/>
      <c r="P19" s="196"/>
      <c r="Q19" s="196"/>
    </row>
    <row r="80" ht="32.25" customHeight="1"/>
    <row r="81" ht="32.25" customHeight="1"/>
    <row r="84" ht="30" customHeight="1"/>
    <row r="87" ht="21" customHeight="1"/>
  </sheetData>
  <mergeCells count="6">
    <mergeCell ref="A1:C1"/>
    <mergeCell ref="D13:D14"/>
    <mergeCell ref="F3:R3"/>
    <mergeCell ref="F11:R11"/>
    <mergeCell ref="E17:Q19"/>
    <mergeCell ref="F10:Q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ustomWidth="1"/>
    <col min="8" max="9" width="11.42578125" style="2"/>
    <col min="10" max="10" width="11.42578125" style="2" customWidth="1"/>
    <col min="11" max="17" width="11.42578125" style="2"/>
    <col min="18" max="18" width="11.42578125" style="2" customWidth="1"/>
    <col min="19" max="16384" width="11.42578125" style="2"/>
  </cols>
  <sheetData>
    <row r="1" spans="1:18">
      <c r="A1" s="184"/>
      <c r="B1" s="184"/>
      <c r="C1" s="184"/>
    </row>
    <row r="2" spans="1:18" ht="15.75" thickBot="1"/>
    <row r="3" spans="1:18" ht="26.25" customHeight="1" thickBot="1">
      <c r="F3" s="219" t="s">
        <v>135</v>
      </c>
      <c r="G3" s="220"/>
      <c r="H3" s="220"/>
      <c r="I3" s="220"/>
      <c r="J3" s="220"/>
      <c r="K3" s="220"/>
      <c r="L3" s="220"/>
      <c r="M3" s="220"/>
      <c r="N3" s="220"/>
      <c r="O3" s="220"/>
      <c r="P3" s="220"/>
      <c r="Q3" s="220"/>
      <c r="R3" s="221"/>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74">
        <v>1112.49</v>
      </c>
      <c r="G5" s="64">
        <v>1010.63</v>
      </c>
      <c r="H5" s="64">
        <v>1142.71</v>
      </c>
      <c r="I5" s="64">
        <v>1149.94</v>
      </c>
      <c r="J5" s="64">
        <v>1091.31</v>
      </c>
      <c r="K5" s="64">
        <v>1102.52</v>
      </c>
      <c r="L5" s="64">
        <v>1096.92</v>
      </c>
      <c r="M5" s="64">
        <v>1187.1099999999999</v>
      </c>
      <c r="N5" s="64">
        <v>1175.95</v>
      </c>
      <c r="O5" s="64">
        <v>1186.44</v>
      </c>
      <c r="P5" s="64">
        <v>1229.23</v>
      </c>
      <c r="Q5" s="64">
        <v>1236.81</v>
      </c>
      <c r="R5" s="73">
        <v>1267.67</v>
      </c>
    </row>
    <row r="6" spans="1:18" ht="26.25" customHeight="1">
      <c r="E6" s="29" t="s">
        <v>64</v>
      </c>
      <c r="F6" s="67">
        <v>2169.04</v>
      </c>
      <c r="G6" s="11">
        <v>2284.85</v>
      </c>
      <c r="H6" s="11">
        <v>2282.13</v>
      </c>
      <c r="I6" s="11">
        <v>2391.2199999999998</v>
      </c>
      <c r="J6" s="11">
        <v>2290.81</v>
      </c>
      <c r="K6" s="11">
        <v>2362.6</v>
      </c>
      <c r="L6" s="11">
        <v>2316.2199999999998</v>
      </c>
      <c r="M6" s="11">
        <v>2336.29</v>
      </c>
      <c r="N6" s="11">
        <v>2275.29</v>
      </c>
      <c r="O6" s="11">
        <v>2291.12</v>
      </c>
      <c r="P6" s="11">
        <v>2290.46</v>
      </c>
      <c r="Q6" s="11">
        <v>2290.7399999999998</v>
      </c>
      <c r="R6" s="25">
        <v>2263.29</v>
      </c>
    </row>
    <row r="7" spans="1:18" ht="26.25" customHeight="1">
      <c r="E7" s="29" t="s">
        <v>65</v>
      </c>
      <c r="F7" s="67">
        <v>419.27</v>
      </c>
      <c r="G7" s="11">
        <v>417.54</v>
      </c>
      <c r="H7" s="11">
        <v>419.04</v>
      </c>
      <c r="I7" s="11">
        <v>422.47</v>
      </c>
      <c r="J7" s="11">
        <v>419.63</v>
      </c>
      <c r="K7" s="11">
        <v>421.64</v>
      </c>
      <c r="L7" s="11">
        <v>420.86</v>
      </c>
      <c r="M7" s="11">
        <v>425.05</v>
      </c>
      <c r="N7" s="11">
        <v>425.7</v>
      </c>
      <c r="O7" s="11">
        <v>421.2</v>
      </c>
      <c r="P7" s="11">
        <v>423.78</v>
      </c>
      <c r="Q7" s="11">
        <v>426.23</v>
      </c>
      <c r="R7" s="25">
        <v>432.85</v>
      </c>
    </row>
    <row r="8" spans="1:18" ht="26.25" customHeight="1">
      <c r="E8" s="29" t="s">
        <v>66</v>
      </c>
      <c r="F8" s="67">
        <v>3760.95</v>
      </c>
      <c r="G8" s="11">
        <v>3797.87</v>
      </c>
      <c r="H8" s="11">
        <v>3890.75</v>
      </c>
      <c r="I8" s="11">
        <v>3994.71</v>
      </c>
      <c r="J8" s="11">
        <v>3830.06</v>
      </c>
      <c r="K8" s="11">
        <v>3908.38</v>
      </c>
      <c r="L8" s="11">
        <v>3856.33</v>
      </c>
      <c r="M8" s="11">
        <v>3990.52</v>
      </c>
      <c r="N8" s="11">
        <v>3918.86</v>
      </c>
      <c r="O8" s="11">
        <v>3926.45</v>
      </c>
      <c r="P8" s="11">
        <v>3963.29</v>
      </c>
      <c r="Q8" s="11">
        <v>3978.29</v>
      </c>
      <c r="R8" s="25">
        <v>3983.34</v>
      </c>
    </row>
    <row r="9" spans="1:18" ht="26.25" customHeight="1" thickBot="1">
      <c r="E9" s="30" t="s">
        <v>67</v>
      </c>
      <c r="F9" s="68">
        <v>6277.78</v>
      </c>
      <c r="G9" s="26">
        <v>6298.74</v>
      </c>
      <c r="H9" s="26">
        <v>6348.43</v>
      </c>
      <c r="I9" s="26">
        <v>6409.38</v>
      </c>
      <c r="J9" s="26">
        <v>6446.48</v>
      </c>
      <c r="K9" s="26">
        <v>6476.64</v>
      </c>
      <c r="L9" s="26">
        <v>6495.82</v>
      </c>
      <c r="M9" s="26">
        <v>6508.58</v>
      </c>
      <c r="N9" s="26">
        <v>6513.59</v>
      </c>
      <c r="O9" s="26">
        <v>6505.45</v>
      </c>
      <c r="P9" s="26">
        <v>6513.15</v>
      </c>
      <c r="Q9" s="26">
        <v>6496.42</v>
      </c>
      <c r="R9" s="27">
        <v>6505.9</v>
      </c>
    </row>
    <row r="10" spans="1:18" ht="30" customHeight="1" thickBot="1">
      <c r="E10" s="193" t="s">
        <v>88</v>
      </c>
      <c r="F10" s="194"/>
      <c r="G10" s="194"/>
      <c r="H10" s="194"/>
      <c r="I10" s="194"/>
      <c r="J10" s="194"/>
      <c r="K10" s="194"/>
      <c r="L10" s="194"/>
      <c r="M10" s="194"/>
      <c r="N10" s="194"/>
      <c r="O10" s="194"/>
      <c r="P10" s="194"/>
      <c r="Q10" s="194"/>
    </row>
    <row r="11" spans="1:18" ht="30" customHeight="1" thickBot="1">
      <c r="F11" s="190" t="s">
        <v>140</v>
      </c>
      <c r="G11" s="191"/>
      <c r="H11" s="191"/>
      <c r="I11" s="191"/>
      <c r="J11" s="191"/>
      <c r="K11" s="191"/>
      <c r="L11" s="191"/>
      <c r="M11" s="191"/>
      <c r="N11" s="191"/>
      <c r="O11" s="191"/>
      <c r="P11" s="191"/>
      <c r="Q11" s="191"/>
      <c r="R11" s="192"/>
    </row>
    <row r="12" spans="1:18" ht="30" customHeight="1" thickBot="1">
      <c r="D12" s="34" t="s">
        <v>84</v>
      </c>
      <c r="E12" s="6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56" t="s">
        <v>68</v>
      </c>
      <c r="F13" s="74">
        <v>2078.3200000000002</v>
      </c>
      <c r="G13" s="64">
        <v>2087.87</v>
      </c>
      <c r="H13" s="64">
        <v>2106.9699999999998</v>
      </c>
      <c r="I13" s="64">
        <v>2129.86</v>
      </c>
      <c r="J13" s="64">
        <v>2144.87</v>
      </c>
      <c r="K13" s="64">
        <v>2157.6</v>
      </c>
      <c r="L13" s="64">
        <v>2166.6999999999998</v>
      </c>
      <c r="M13" s="64">
        <v>2173.67</v>
      </c>
      <c r="N13" s="64">
        <v>2178.0700000000002</v>
      </c>
      <c r="O13" s="64">
        <v>2178.0700000000002</v>
      </c>
      <c r="P13" s="64">
        <v>2183.38</v>
      </c>
      <c r="Q13" s="64">
        <v>2180.5</v>
      </c>
      <c r="R13" s="73">
        <v>2186.41</v>
      </c>
    </row>
    <row r="14" spans="1:18" ht="30" customHeight="1" thickBot="1">
      <c r="D14" s="186"/>
      <c r="E14" s="57" t="s">
        <v>69</v>
      </c>
      <c r="F14" s="67">
        <v>2639</v>
      </c>
      <c r="G14" s="11">
        <v>2651.13</v>
      </c>
      <c r="H14" s="11">
        <v>2675.39</v>
      </c>
      <c r="I14" s="11">
        <v>2704.46</v>
      </c>
      <c r="J14" s="11">
        <v>2723.52</v>
      </c>
      <c r="K14" s="11">
        <v>2739.69</v>
      </c>
      <c r="L14" s="11">
        <v>2751.24</v>
      </c>
      <c r="M14" s="11">
        <v>2760.1</v>
      </c>
      <c r="N14" s="11">
        <v>2765.68</v>
      </c>
      <c r="O14" s="11">
        <v>2765.68</v>
      </c>
      <c r="P14" s="11">
        <v>2772.42</v>
      </c>
      <c r="Q14" s="11">
        <v>2768.76</v>
      </c>
      <c r="R14" s="25">
        <v>2776.27</v>
      </c>
    </row>
    <row r="15" spans="1:18" ht="30" customHeight="1" thickBot="1">
      <c r="D15" s="33" t="s">
        <v>86</v>
      </c>
      <c r="E15" s="57" t="s">
        <v>70</v>
      </c>
      <c r="F15" s="67">
        <v>3760.95</v>
      </c>
      <c r="G15" s="11">
        <v>3797.87</v>
      </c>
      <c r="H15" s="11">
        <v>3890.75</v>
      </c>
      <c r="I15" s="11">
        <f t="shared" ref="I15:P15" si="0">+I8</f>
        <v>3994.71</v>
      </c>
      <c r="J15" s="11">
        <f t="shared" si="0"/>
        <v>3830.06</v>
      </c>
      <c r="K15" s="11">
        <f t="shared" si="0"/>
        <v>3908.38</v>
      </c>
      <c r="L15" s="11">
        <f t="shared" si="0"/>
        <v>3856.33</v>
      </c>
      <c r="M15" s="11">
        <f t="shared" si="0"/>
        <v>3990.52</v>
      </c>
      <c r="N15" s="11">
        <f t="shared" si="0"/>
        <v>3918.86</v>
      </c>
      <c r="O15" s="11">
        <f t="shared" si="0"/>
        <v>3926.45</v>
      </c>
      <c r="P15" s="11">
        <f t="shared" si="0"/>
        <v>3963.29</v>
      </c>
      <c r="Q15" s="11">
        <f>+Q8</f>
        <v>3978.29</v>
      </c>
      <c r="R15" s="25">
        <f>+R8</f>
        <v>3983.34</v>
      </c>
    </row>
    <row r="16" spans="1:18" ht="30" customHeight="1" thickBot="1">
      <c r="D16" s="33" t="s">
        <v>87</v>
      </c>
      <c r="E16" s="58" t="s">
        <v>71</v>
      </c>
      <c r="F16" s="68">
        <v>4513.1399999999994</v>
      </c>
      <c r="G16" s="26">
        <v>4557.4439999999995</v>
      </c>
      <c r="H16" s="26">
        <v>4668.8999999999996</v>
      </c>
      <c r="I16" s="26">
        <f t="shared" ref="I16:P16" si="1">+I15*1.2</f>
        <v>4793.652</v>
      </c>
      <c r="J16" s="26">
        <f t="shared" si="1"/>
        <v>4596.0720000000001</v>
      </c>
      <c r="K16" s="26">
        <f t="shared" si="1"/>
        <v>4690.0559999999996</v>
      </c>
      <c r="L16" s="26">
        <f t="shared" si="1"/>
        <v>4627.5959999999995</v>
      </c>
      <c r="M16" s="26">
        <f t="shared" si="1"/>
        <v>4788.6239999999998</v>
      </c>
      <c r="N16" s="26">
        <f t="shared" si="1"/>
        <v>4702.6319999999996</v>
      </c>
      <c r="O16" s="26">
        <f t="shared" si="1"/>
        <v>4711.74</v>
      </c>
      <c r="P16" s="26">
        <f t="shared" si="1"/>
        <v>4755.9479999999994</v>
      </c>
      <c r="Q16" s="26">
        <f>+Q15*1.2</f>
        <v>4773.9479999999994</v>
      </c>
      <c r="R16" s="27">
        <f>+R15*1.2</f>
        <v>4780.0079999999998</v>
      </c>
    </row>
    <row r="17" spans="5:17" ht="24.75" customHeight="1">
      <c r="E17" s="195" t="s">
        <v>130</v>
      </c>
      <c r="F17" s="196"/>
      <c r="G17" s="196"/>
      <c r="H17" s="196"/>
      <c r="I17" s="196"/>
      <c r="J17" s="196"/>
      <c r="K17" s="196"/>
      <c r="L17" s="196"/>
      <c r="M17" s="196"/>
      <c r="N17" s="196"/>
      <c r="O17" s="196"/>
      <c r="P17" s="196"/>
      <c r="Q17" s="196"/>
    </row>
    <row r="18" spans="5:17">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115</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210">
        <v>944.16</v>
      </c>
      <c r="G5" s="66">
        <v>1097.97</v>
      </c>
      <c r="H5" s="66">
        <v>1063.6099999999999</v>
      </c>
      <c r="I5" s="64">
        <v>1100.75</v>
      </c>
      <c r="J5" s="64">
        <v>1149.17</v>
      </c>
      <c r="K5" s="64">
        <v>1169.81</v>
      </c>
      <c r="L5" s="64">
        <v>1152.8900000000001</v>
      </c>
      <c r="M5" s="64">
        <v>1245.21</v>
      </c>
      <c r="N5" s="64">
        <v>1198.69</v>
      </c>
      <c r="O5" s="64">
        <v>1243.5899999999999</v>
      </c>
      <c r="P5" s="64">
        <v>1426.29</v>
      </c>
      <c r="Q5" s="64">
        <v>1510.19</v>
      </c>
      <c r="R5" s="73">
        <v>1303.43</v>
      </c>
    </row>
    <row r="6" spans="1:18" ht="26.25" customHeight="1">
      <c r="E6" s="29" t="s">
        <v>64</v>
      </c>
      <c r="F6" s="69">
        <v>237.1</v>
      </c>
      <c r="G6" s="28">
        <v>224.12</v>
      </c>
      <c r="H6" s="28">
        <v>230.85</v>
      </c>
      <c r="I6" s="11">
        <v>229.35</v>
      </c>
      <c r="J6" s="11">
        <v>241.94</v>
      </c>
      <c r="K6" s="11">
        <v>242.77</v>
      </c>
      <c r="L6" s="11">
        <v>244.35</v>
      </c>
      <c r="M6" s="11">
        <v>249.31</v>
      </c>
      <c r="N6" s="11">
        <v>239.93</v>
      </c>
      <c r="O6" s="11">
        <v>236.51</v>
      </c>
      <c r="P6" s="11">
        <v>232.91</v>
      </c>
      <c r="Q6" s="11">
        <v>237.37</v>
      </c>
      <c r="R6" s="25">
        <v>238.76</v>
      </c>
    </row>
    <row r="7" spans="1:18" ht="26.25" customHeight="1">
      <c r="E7" s="29" t="s">
        <v>65</v>
      </c>
      <c r="F7" s="69">
        <v>964.97</v>
      </c>
      <c r="G7" s="28">
        <v>961.47</v>
      </c>
      <c r="H7" s="28">
        <v>968.52</v>
      </c>
      <c r="I7" s="11">
        <v>978.39</v>
      </c>
      <c r="J7" s="11">
        <v>981.04</v>
      </c>
      <c r="K7" s="11">
        <v>985.62</v>
      </c>
      <c r="L7" s="11">
        <v>986.31</v>
      </c>
      <c r="M7" s="11">
        <v>991.79</v>
      </c>
      <c r="N7" s="11">
        <v>993.79</v>
      </c>
      <c r="O7" s="11">
        <v>988.99</v>
      </c>
      <c r="P7" s="11">
        <v>995.38</v>
      </c>
      <c r="Q7" s="11">
        <v>998.14</v>
      </c>
      <c r="R7" s="25">
        <v>1007.28</v>
      </c>
    </row>
    <row r="8" spans="1:18" ht="26.25" customHeight="1">
      <c r="E8" s="29" t="s">
        <v>66</v>
      </c>
      <c r="F8" s="69">
        <v>2189.08</v>
      </c>
      <c r="G8" s="28">
        <v>2321.9</v>
      </c>
      <c r="H8" s="28">
        <v>2309.92</v>
      </c>
      <c r="I8" s="11">
        <v>2356.7399999999998</v>
      </c>
      <c r="J8" s="11">
        <v>2421.11</v>
      </c>
      <c r="K8" s="11">
        <v>2446.4</v>
      </c>
      <c r="L8" s="11">
        <v>2432.73</v>
      </c>
      <c r="M8" s="11">
        <v>2538.92</v>
      </c>
      <c r="N8" s="11">
        <v>2483.0500000000002</v>
      </c>
      <c r="O8" s="11">
        <v>2508.13</v>
      </c>
      <c r="P8" s="11">
        <v>2711.21</v>
      </c>
      <c r="Q8" s="11">
        <v>2803.47</v>
      </c>
      <c r="R8" s="25">
        <v>2603.7399999999998</v>
      </c>
    </row>
    <row r="9" spans="1:18" ht="26.25" customHeight="1" thickBot="1">
      <c r="E9" s="30" t="s">
        <v>67</v>
      </c>
      <c r="F9" s="70">
        <v>3510.72</v>
      </c>
      <c r="G9" s="31">
        <v>3522.45</v>
      </c>
      <c r="H9" s="31">
        <v>3550.23</v>
      </c>
      <c r="I9" s="26">
        <v>3584.32</v>
      </c>
      <c r="J9" s="26">
        <v>3605.06</v>
      </c>
      <c r="K9" s="26">
        <v>3621.94</v>
      </c>
      <c r="L9" s="26">
        <v>3632.66</v>
      </c>
      <c r="M9" s="26">
        <v>3639.79</v>
      </c>
      <c r="N9" s="26">
        <v>3642.6</v>
      </c>
      <c r="O9" s="26">
        <v>3638.04</v>
      </c>
      <c r="P9" s="26">
        <v>3642.35</v>
      </c>
      <c r="Q9" s="26">
        <v>3633</v>
      </c>
      <c r="R9" s="27">
        <v>3638.29</v>
      </c>
    </row>
    <row r="10" spans="1:18" ht="30" customHeight="1" thickBot="1">
      <c r="E10" s="193" t="s">
        <v>88</v>
      </c>
      <c r="F10" s="193"/>
      <c r="G10" s="193"/>
      <c r="H10" s="193"/>
      <c r="I10" s="193"/>
      <c r="J10" s="193"/>
      <c r="K10" s="193"/>
      <c r="L10" s="193"/>
      <c r="M10" s="193"/>
      <c r="N10" s="193"/>
      <c r="O10" s="193"/>
      <c r="P10" s="193"/>
      <c r="Q10" s="193"/>
    </row>
    <row r="11" spans="1:18" ht="30" customHeight="1" thickBot="1">
      <c r="F11" s="190" t="s">
        <v>116</v>
      </c>
      <c r="G11" s="191"/>
      <c r="H11" s="191"/>
      <c r="I11" s="191"/>
      <c r="J11" s="191"/>
      <c r="K11" s="191"/>
      <c r="L11" s="191"/>
      <c r="M11" s="191"/>
      <c r="N11" s="191"/>
      <c r="O11" s="191"/>
      <c r="P11" s="191"/>
      <c r="Q11" s="191"/>
      <c r="R11" s="192"/>
    </row>
    <row r="12" spans="1:18" ht="30" customHeight="1" thickBot="1">
      <c r="D12" s="34" t="s">
        <v>84</v>
      </c>
      <c r="E12" s="44"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98" t="s">
        <v>85</v>
      </c>
      <c r="E13" s="42" t="s">
        <v>68</v>
      </c>
      <c r="F13" s="210">
        <v>1103.6300000000001</v>
      </c>
      <c r="G13" s="66">
        <v>1108.7</v>
      </c>
      <c r="H13" s="66">
        <v>1118.8399999999999</v>
      </c>
      <c r="I13" s="64">
        <v>1131</v>
      </c>
      <c r="J13" s="64">
        <v>1138.97</v>
      </c>
      <c r="K13" s="64">
        <v>1145.73</v>
      </c>
      <c r="L13" s="64">
        <v>1150.56</v>
      </c>
      <c r="M13" s="64">
        <v>1154.26</v>
      </c>
      <c r="N13" s="64">
        <v>1156.5999999999999</v>
      </c>
      <c r="O13" s="64">
        <v>1156.5999999999999</v>
      </c>
      <c r="P13" s="64">
        <v>1205.2</v>
      </c>
      <c r="Q13" s="64">
        <v>1242.04</v>
      </c>
      <c r="R13" s="73">
        <v>1245.4100000000001</v>
      </c>
    </row>
    <row r="14" spans="1:18" ht="30" customHeight="1" thickBot="1">
      <c r="D14" s="199"/>
      <c r="E14" s="29" t="s">
        <v>69</v>
      </c>
      <c r="F14" s="69">
        <v>1384.85</v>
      </c>
      <c r="G14" s="28">
        <v>1391.21</v>
      </c>
      <c r="H14" s="28">
        <v>1403.94</v>
      </c>
      <c r="I14" s="11">
        <v>1419.19</v>
      </c>
      <c r="J14" s="11">
        <v>1429.19</v>
      </c>
      <c r="K14" s="11">
        <v>1437.68</v>
      </c>
      <c r="L14" s="11">
        <v>1443.74</v>
      </c>
      <c r="M14" s="11">
        <v>1448.39</v>
      </c>
      <c r="N14" s="11">
        <v>1451.31</v>
      </c>
      <c r="O14" s="11">
        <v>1451.31</v>
      </c>
      <c r="P14" s="11">
        <v>1508.32</v>
      </c>
      <c r="Q14" s="11">
        <v>1554.47</v>
      </c>
      <c r="R14" s="25">
        <v>1558.68</v>
      </c>
    </row>
    <row r="15" spans="1:18" ht="30" customHeight="1" thickBot="1">
      <c r="D15" s="43" t="s">
        <v>86</v>
      </c>
      <c r="E15" s="29" t="s">
        <v>70</v>
      </c>
      <c r="F15" s="69">
        <f>+F8</f>
        <v>2189.08</v>
      </c>
      <c r="G15" s="28">
        <f>+G8</f>
        <v>2321.9</v>
      </c>
      <c r="H15" s="28">
        <v>2309.92</v>
      </c>
      <c r="I15" s="11">
        <f t="shared" ref="I15:N15" si="0">+I8</f>
        <v>2356.7399999999998</v>
      </c>
      <c r="J15" s="11">
        <f t="shared" si="0"/>
        <v>2421.11</v>
      </c>
      <c r="K15" s="11">
        <f t="shared" si="0"/>
        <v>2446.4</v>
      </c>
      <c r="L15" s="11">
        <f t="shared" si="0"/>
        <v>2432.73</v>
      </c>
      <c r="M15" s="11">
        <f t="shared" si="0"/>
        <v>2538.92</v>
      </c>
      <c r="N15" s="11">
        <f t="shared" si="0"/>
        <v>2483.0500000000002</v>
      </c>
      <c r="O15" s="11">
        <f>+O8</f>
        <v>2508.13</v>
      </c>
      <c r="P15" s="11">
        <f>+P8</f>
        <v>2711.21</v>
      </c>
      <c r="Q15" s="11">
        <f>+Q8</f>
        <v>2803.47</v>
      </c>
      <c r="R15" s="25">
        <f>+R8</f>
        <v>2603.7399999999998</v>
      </c>
    </row>
    <row r="16" spans="1:18" ht="30" customHeight="1" thickBot="1">
      <c r="D16" s="43" t="s">
        <v>87</v>
      </c>
      <c r="E16" s="30" t="s">
        <v>71</v>
      </c>
      <c r="F16" s="68">
        <f>+F15*1.2</f>
        <v>2626.8959999999997</v>
      </c>
      <c r="G16" s="31">
        <f>+G15*1.2</f>
        <v>2786.28</v>
      </c>
      <c r="H16" s="31">
        <v>2771.904</v>
      </c>
      <c r="I16" s="26">
        <f t="shared" ref="I16:N16" si="1">+I15*1.2</f>
        <v>2828.0879999999997</v>
      </c>
      <c r="J16" s="26">
        <f t="shared" si="1"/>
        <v>2905.3319999999999</v>
      </c>
      <c r="K16" s="26">
        <f t="shared" si="1"/>
        <v>2935.68</v>
      </c>
      <c r="L16" s="26">
        <f t="shared" si="1"/>
        <v>2919.2759999999998</v>
      </c>
      <c r="M16" s="26">
        <f t="shared" si="1"/>
        <v>3046.7040000000002</v>
      </c>
      <c r="N16" s="26">
        <f t="shared" si="1"/>
        <v>2979.6600000000003</v>
      </c>
      <c r="O16" s="26">
        <f>+O15*1.2</f>
        <v>3009.7559999999999</v>
      </c>
      <c r="P16" s="26">
        <f>+P15*1.2</f>
        <v>3253.4519999999998</v>
      </c>
      <c r="Q16" s="26">
        <f>+Q15*1.2</f>
        <v>3364.1639999999998</v>
      </c>
      <c r="R16" s="27">
        <f>+R15*1.2</f>
        <v>3124.4879999999998</v>
      </c>
    </row>
    <row r="17" spans="5:17" ht="20.25" customHeight="1">
      <c r="E17" s="206" t="s">
        <v>93</v>
      </c>
      <c r="F17" s="206"/>
      <c r="G17" s="206"/>
      <c r="H17" s="206"/>
      <c r="I17" s="206"/>
      <c r="J17" s="206"/>
      <c r="K17" s="206"/>
      <c r="L17" s="206"/>
      <c r="M17" s="206"/>
      <c r="N17" s="206"/>
      <c r="O17" s="206"/>
      <c r="P17" s="206"/>
      <c r="Q17" s="206"/>
    </row>
    <row r="18" spans="5:17" ht="7.9" customHeight="1">
      <c r="E18" s="207"/>
      <c r="F18" s="207"/>
      <c r="G18" s="207"/>
      <c r="H18" s="207"/>
      <c r="I18" s="207"/>
      <c r="J18" s="207"/>
      <c r="K18" s="207"/>
      <c r="L18" s="207"/>
      <c r="M18" s="207"/>
      <c r="N18" s="207"/>
      <c r="O18" s="207"/>
      <c r="P18" s="207"/>
      <c r="Q18" s="207"/>
    </row>
    <row r="19" spans="5:17" ht="21.6" customHeight="1">
      <c r="E19" s="196" t="s">
        <v>88</v>
      </c>
      <c r="F19" s="196"/>
      <c r="G19" s="196"/>
      <c r="H19" s="196"/>
      <c r="I19" s="196"/>
      <c r="J19" s="196"/>
      <c r="K19" s="196"/>
      <c r="L19" s="196"/>
      <c r="M19" s="196"/>
      <c r="N19" s="196"/>
      <c r="O19" s="196"/>
      <c r="P19" s="196"/>
      <c r="Q19" s="196"/>
    </row>
    <row r="20" spans="5:17">
      <c r="E20" s="55"/>
      <c r="F20" s="55"/>
      <c r="G20" s="55"/>
      <c r="H20" s="55"/>
      <c r="I20" s="55"/>
      <c r="J20" s="55"/>
      <c r="K20" s="55"/>
    </row>
    <row r="80" ht="32.25" customHeight="1"/>
    <row r="81" ht="32.25" customHeight="1"/>
    <row r="84" ht="30" customHeight="1"/>
    <row r="87" ht="21" customHeight="1"/>
  </sheetData>
  <mergeCells count="7">
    <mergeCell ref="E19:Q19"/>
    <mergeCell ref="E10:Q10"/>
    <mergeCell ref="A1:C1"/>
    <mergeCell ref="D13:D14"/>
    <mergeCell ref="E17:Q18"/>
    <mergeCell ref="F11:R11"/>
    <mergeCell ref="F3:R3"/>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11.42578125" style="2"/>
    <col min="9" max="9" width="13.28515625" style="2" customWidth="1"/>
    <col min="10"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138</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32" t="s">
        <v>63</v>
      </c>
      <c r="F5" s="210">
        <v>1320</v>
      </c>
      <c r="G5" s="66">
        <v>1441</v>
      </c>
      <c r="H5" s="66">
        <v>1441</v>
      </c>
      <c r="I5" s="64">
        <v>1429</v>
      </c>
      <c r="J5" s="64">
        <v>1479</v>
      </c>
      <c r="K5" s="64">
        <v>1496</v>
      </c>
      <c r="L5" s="64">
        <v>1567</v>
      </c>
      <c r="M5" s="64">
        <v>1627</v>
      </c>
      <c r="N5" s="64">
        <v>1597</v>
      </c>
      <c r="O5" s="64">
        <v>1629</v>
      </c>
      <c r="P5" s="64">
        <v>1583</v>
      </c>
      <c r="Q5" s="64">
        <v>1741</v>
      </c>
      <c r="R5" s="73">
        <v>1685</v>
      </c>
    </row>
    <row r="6" spans="1:18" ht="26.25" customHeight="1">
      <c r="E6" s="29" t="s">
        <v>64</v>
      </c>
      <c r="F6" s="69">
        <v>420</v>
      </c>
      <c r="G6" s="28">
        <v>427</v>
      </c>
      <c r="H6" s="28">
        <v>427</v>
      </c>
      <c r="I6" s="11">
        <v>399</v>
      </c>
      <c r="J6" s="11">
        <v>435</v>
      </c>
      <c r="K6" s="11">
        <v>417</v>
      </c>
      <c r="L6" s="11">
        <v>443</v>
      </c>
      <c r="M6" s="11">
        <v>449</v>
      </c>
      <c r="N6" s="11">
        <v>459</v>
      </c>
      <c r="O6" s="11">
        <v>455</v>
      </c>
      <c r="P6" s="11">
        <v>443</v>
      </c>
      <c r="Q6" s="11">
        <v>438</v>
      </c>
      <c r="R6" s="25">
        <v>436</v>
      </c>
    </row>
    <row r="7" spans="1:18" ht="26.25" customHeight="1">
      <c r="E7" s="29" t="s">
        <v>65</v>
      </c>
      <c r="F7" s="69">
        <v>763</v>
      </c>
      <c r="G7" s="28">
        <v>764</v>
      </c>
      <c r="H7" s="28">
        <v>764</v>
      </c>
      <c r="I7" s="11">
        <v>702.88</v>
      </c>
      <c r="J7" s="11">
        <v>703.7</v>
      </c>
      <c r="K7" s="11">
        <v>706.75</v>
      </c>
      <c r="L7" s="11">
        <v>705.75</v>
      </c>
      <c r="M7" s="11">
        <v>708.62</v>
      </c>
      <c r="N7" s="11">
        <v>708.42</v>
      </c>
      <c r="O7" s="11">
        <v>704.36</v>
      </c>
      <c r="P7" s="11">
        <v>707.44</v>
      </c>
      <c r="Q7" s="11">
        <v>708.16</v>
      </c>
      <c r="R7" s="25">
        <v>712.56</v>
      </c>
    </row>
    <row r="8" spans="1:18" ht="26.25" customHeight="1">
      <c r="E8" s="29" t="s">
        <v>66</v>
      </c>
      <c r="F8" s="69">
        <v>2567.0300000000002</v>
      </c>
      <c r="G8" s="28">
        <v>2695.95</v>
      </c>
      <c r="H8" s="28">
        <v>2695.95</v>
      </c>
      <c r="I8" s="11">
        <v>2592.3000000000002</v>
      </c>
      <c r="J8" s="11">
        <v>2680.45</v>
      </c>
      <c r="K8" s="11">
        <v>2685.31</v>
      </c>
      <c r="L8" s="11">
        <v>2780.38</v>
      </c>
      <c r="M8" s="11">
        <v>2854.1</v>
      </c>
      <c r="N8" s="11">
        <v>2836.03</v>
      </c>
      <c r="O8" s="11">
        <v>2868.6</v>
      </c>
      <c r="P8" s="11">
        <v>2815.79</v>
      </c>
      <c r="Q8" s="11">
        <v>2976.84</v>
      </c>
      <c r="R8" s="25">
        <v>2921.92</v>
      </c>
    </row>
    <row r="9" spans="1:18" ht="26.25" customHeight="1" thickBot="1">
      <c r="E9" s="30" t="s">
        <v>67</v>
      </c>
      <c r="F9" s="70">
        <v>4786</v>
      </c>
      <c r="G9" s="31">
        <v>4802</v>
      </c>
      <c r="H9" s="31">
        <v>4802</v>
      </c>
      <c r="I9" s="26">
        <v>4886</v>
      </c>
      <c r="J9" s="26">
        <v>4914</v>
      </c>
      <c r="K9" s="26">
        <v>4937</v>
      </c>
      <c r="L9" s="26">
        <v>4952</v>
      </c>
      <c r="M9" s="26">
        <v>4961</v>
      </c>
      <c r="N9" s="26">
        <v>4965</v>
      </c>
      <c r="O9" s="26">
        <v>4959</v>
      </c>
      <c r="P9" s="26">
        <v>4965</v>
      </c>
      <c r="Q9" s="26">
        <v>4952</v>
      </c>
      <c r="R9" s="27">
        <v>4959</v>
      </c>
    </row>
    <row r="10" spans="1:18" ht="30" customHeight="1" thickBot="1">
      <c r="E10" s="193" t="s">
        <v>88</v>
      </c>
      <c r="F10" s="194"/>
      <c r="G10" s="194"/>
      <c r="H10" s="194"/>
      <c r="I10" s="194"/>
      <c r="J10" s="194"/>
      <c r="K10" s="194"/>
      <c r="L10" s="194"/>
      <c r="M10" s="194"/>
      <c r="N10" s="194"/>
      <c r="O10" s="194"/>
      <c r="P10" s="194"/>
      <c r="Q10" s="194"/>
    </row>
    <row r="11" spans="1:18" ht="30" customHeight="1" thickBot="1">
      <c r="F11" s="190" t="s">
        <v>139</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32" t="s">
        <v>68</v>
      </c>
      <c r="F13" s="210">
        <v>1191.7</v>
      </c>
      <c r="G13" s="66">
        <v>1250.0899999999999</v>
      </c>
      <c r="H13" s="66">
        <v>1250.0899999999999</v>
      </c>
      <c r="I13" s="64">
        <v>1203.3</v>
      </c>
      <c r="J13" s="64">
        <v>1237.07</v>
      </c>
      <c r="K13" s="64">
        <v>1241.5899999999999</v>
      </c>
      <c r="L13" s="64">
        <v>1284.18</v>
      </c>
      <c r="M13" s="64">
        <v>1312.77</v>
      </c>
      <c r="N13" s="64">
        <v>1311.01</v>
      </c>
      <c r="O13" s="64">
        <v>1321.25</v>
      </c>
      <c r="P13" s="64">
        <v>1297.3599999999999</v>
      </c>
      <c r="Q13" s="64">
        <v>1365.93</v>
      </c>
      <c r="R13" s="73">
        <v>1342.52</v>
      </c>
    </row>
    <row r="14" spans="1:18" ht="30" customHeight="1" thickBot="1">
      <c r="D14" s="186"/>
      <c r="E14" s="29" t="s">
        <v>69</v>
      </c>
      <c r="F14" s="69">
        <v>1497.74</v>
      </c>
      <c r="G14" s="28">
        <v>1571.48</v>
      </c>
      <c r="H14" s="28">
        <v>1571.48</v>
      </c>
      <c r="I14" s="11">
        <v>1510.97</v>
      </c>
      <c r="J14" s="11">
        <v>1556.63</v>
      </c>
      <c r="K14" s="11">
        <v>1558.84</v>
      </c>
      <c r="L14" s="11">
        <v>1613.74</v>
      </c>
      <c r="M14" s="11">
        <v>1647.94</v>
      </c>
      <c r="N14" s="11">
        <v>1646.32</v>
      </c>
      <c r="O14" s="11">
        <v>1659.26</v>
      </c>
      <c r="P14" s="11">
        <v>1629.62</v>
      </c>
      <c r="Q14" s="11">
        <v>1714.64</v>
      </c>
      <c r="R14" s="25">
        <v>1684.5</v>
      </c>
    </row>
    <row r="15" spans="1:18" ht="30" customHeight="1" thickBot="1">
      <c r="D15" s="33" t="s">
        <v>86</v>
      </c>
      <c r="E15" s="29" t="s">
        <v>70</v>
      </c>
      <c r="F15" s="69">
        <f>+F8</f>
        <v>2567.0300000000002</v>
      </c>
      <c r="G15" s="28">
        <v>2695.95</v>
      </c>
      <c r="H15" s="28">
        <v>2695.95</v>
      </c>
      <c r="I15" s="11">
        <f t="shared" ref="I15:P15" si="0">+I8</f>
        <v>2592.3000000000002</v>
      </c>
      <c r="J15" s="11">
        <f t="shared" si="0"/>
        <v>2680.45</v>
      </c>
      <c r="K15" s="11">
        <f t="shared" si="0"/>
        <v>2685.31</v>
      </c>
      <c r="L15" s="11">
        <f t="shared" si="0"/>
        <v>2780.38</v>
      </c>
      <c r="M15" s="11">
        <f t="shared" si="0"/>
        <v>2854.1</v>
      </c>
      <c r="N15" s="11">
        <f t="shared" si="0"/>
        <v>2836.03</v>
      </c>
      <c r="O15" s="11">
        <f t="shared" si="0"/>
        <v>2868.6</v>
      </c>
      <c r="P15" s="11">
        <f t="shared" si="0"/>
        <v>2815.79</v>
      </c>
      <c r="Q15" s="11">
        <f>+Q8</f>
        <v>2976.84</v>
      </c>
      <c r="R15" s="25">
        <f>+R8</f>
        <v>2921.92</v>
      </c>
    </row>
    <row r="16" spans="1:18" ht="30" customHeight="1" thickBot="1">
      <c r="D16" s="33" t="s">
        <v>87</v>
      </c>
      <c r="E16" s="30" t="s">
        <v>71</v>
      </c>
      <c r="F16" s="70">
        <f>+F15*1.2</f>
        <v>3080.4360000000001</v>
      </c>
      <c r="G16" s="31">
        <v>3235.14</v>
      </c>
      <c r="H16" s="31">
        <v>3235.14</v>
      </c>
      <c r="I16" s="26">
        <f t="shared" ref="I16:P16" si="1">+I15*1.2</f>
        <v>3110.76</v>
      </c>
      <c r="J16" s="26">
        <f t="shared" si="1"/>
        <v>3216.5399999999995</v>
      </c>
      <c r="K16" s="26">
        <f t="shared" si="1"/>
        <v>3222.3719999999998</v>
      </c>
      <c r="L16" s="26">
        <f t="shared" si="1"/>
        <v>3336.4560000000001</v>
      </c>
      <c r="M16" s="26">
        <f t="shared" si="1"/>
        <v>3424.9199999999996</v>
      </c>
      <c r="N16" s="26">
        <f t="shared" si="1"/>
        <v>3403.2360000000003</v>
      </c>
      <c r="O16" s="26">
        <f t="shared" si="1"/>
        <v>3442.3199999999997</v>
      </c>
      <c r="P16" s="26">
        <f t="shared" si="1"/>
        <v>3378.9479999999999</v>
      </c>
      <c r="Q16" s="26">
        <f>+Q15*1.2</f>
        <v>3572.2080000000001</v>
      </c>
      <c r="R16" s="27">
        <f>+R15*1.2</f>
        <v>3506.3040000000001</v>
      </c>
    </row>
    <row r="17" spans="5:17" ht="23.65" customHeight="1">
      <c r="E17" s="195" t="s">
        <v>130</v>
      </c>
      <c r="F17" s="195"/>
      <c r="G17" s="195"/>
      <c r="H17" s="195"/>
      <c r="I17" s="195"/>
      <c r="J17" s="195"/>
      <c r="K17" s="195"/>
      <c r="L17" s="195"/>
      <c r="M17" s="195"/>
      <c r="N17" s="195"/>
      <c r="O17" s="195"/>
      <c r="P17" s="195"/>
      <c r="Q17" s="195"/>
    </row>
    <row r="18" spans="5:17" ht="21.75" customHeight="1">
      <c r="E18" s="196"/>
      <c r="F18" s="196"/>
      <c r="G18" s="196"/>
      <c r="H18" s="196"/>
      <c r="I18" s="196"/>
      <c r="J18" s="196"/>
      <c r="K18" s="196"/>
      <c r="L18" s="196"/>
      <c r="M18" s="196"/>
      <c r="N18" s="196"/>
      <c r="O18" s="196"/>
      <c r="P18" s="196"/>
      <c r="Q18" s="196"/>
    </row>
    <row r="82" ht="32.25" customHeight="1"/>
    <row r="83" ht="32.25" customHeight="1"/>
    <row r="86" ht="30" customHeight="1"/>
    <row r="89" ht="21" customHeight="1"/>
  </sheetData>
  <mergeCells count="6">
    <mergeCell ref="A1:C1"/>
    <mergeCell ref="D13:D14"/>
    <mergeCell ref="E10:Q10"/>
    <mergeCell ref="E17:Q18"/>
    <mergeCell ref="F3:R3"/>
    <mergeCell ref="F11:R1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11.42578125" style="2" customWidth="1"/>
    <col min="12"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101</v>
      </c>
      <c r="G3" s="191"/>
      <c r="H3" s="191"/>
      <c r="I3" s="191"/>
      <c r="J3" s="191"/>
      <c r="K3" s="191"/>
      <c r="L3" s="191"/>
      <c r="M3" s="191"/>
      <c r="N3" s="191"/>
      <c r="O3" s="191"/>
      <c r="P3" s="191"/>
      <c r="Q3" s="191"/>
      <c r="R3" s="192"/>
    </row>
    <row r="4" spans="1:18" ht="26.25" customHeight="1" thickBot="1">
      <c r="E4" s="41"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208">
        <v>1112.49</v>
      </c>
      <c r="G5" s="78">
        <v>1010.63</v>
      </c>
      <c r="H5" s="78">
        <v>1142.71</v>
      </c>
      <c r="I5" s="78">
        <v>1149.94</v>
      </c>
      <c r="J5" s="78">
        <v>1091.31</v>
      </c>
      <c r="K5" s="78">
        <v>1102.52</v>
      </c>
      <c r="L5" s="78">
        <v>1096.92</v>
      </c>
      <c r="M5" s="78">
        <v>1187.1099999999999</v>
      </c>
      <c r="N5" s="78">
        <v>1175.95</v>
      </c>
      <c r="O5" s="78">
        <v>1186.44</v>
      </c>
      <c r="P5" s="78">
        <v>1229.23</v>
      </c>
      <c r="Q5" s="78">
        <v>1236.81</v>
      </c>
      <c r="R5" s="79">
        <v>1267.67</v>
      </c>
    </row>
    <row r="6" spans="1:18" ht="26.25" customHeight="1">
      <c r="E6" s="29" t="s">
        <v>64</v>
      </c>
      <c r="F6" s="67">
        <v>252.02</v>
      </c>
      <c r="G6" s="11">
        <v>257.82</v>
      </c>
      <c r="H6" s="11">
        <v>271.82</v>
      </c>
      <c r="I6" s="11">
        <v>249.54</v>
      </c>
      <c r="J6" s="11">
        <v>261.42</v>
      </c>
      <c r="K6" s="11">
        <v>249.1</v>
      </c>
      <c r="L6" s="11">
        <v>251.39</v>
      </c>
      <c r="M6" s="11">
        <v>259</v>
      </c>
      <c r="N6" s="11">
        <v>242.89</v>
      </c>
      <c r="O6" s="11">
        <v>237.39</v>
      </c>
      <c r="P6" s="11">
        <v>265.58</v>
      </c>
      <c r="Q6" s="11">
        <v>234.36</v>
      </c>
      <c r="R6" s="25">
        <v>240.19</v>
      </c>
    </row>
    <row r="7" spans="1:18" ht="26.25" customHeight="1">
      <c r="E7" s="29" t="s">
        <v>65</v>
      </c>
      <c r="F7" s="67">
        <v>516.22</v>
      </c>
      <c r="G7" s="11">
        <v>509.77</v>
      </c>
      <c r="H7" s="11">
        <v>508.9</v>
      </c>
      <c r="I7" s="11">
        <v>510.61</v>
      </c>
      <c r="J7" s="11">
        <v>508.56</v>
      </c>
      <c r="K7" s="11">
        <v>509.32</v>
      </c>
      <c r="L7" s="11">
        <v>508.32</v>
      </c>
      <c r="M7" s="11">
        <v>511.11</v>
      </c>
      <c r="N7" s="11">
        <v>513.26</v>
      </c>
      <c r="O7" s="11">
        <v>509.92</v>
      </c>
      <c r="P7" s="11">
        <v>516.01</v>
      </c>
      <c r="Q7" s="11">
        <v>518.41</v>
      </c>
      <c r="R7" s="25">
        <v>524.63</v>
      </c>
    </row>
    <row r="8" spans="1:18" ht="26.25" customHeight="1">
      <c r="E8" s="29" t="s">
        <v>66</v>
      </c>
      <c r="F8" s="67">
        <v>1885.93</v>
      </c>
      <c r="G8" s="11">
        <v>1779.87</v>
      </c>
      <c r="H8" s="11">
        <v>1926.98</v>
      </c>
      <c r="I8" s="11">
        <v>1905.63</v>
      </c>
      <c r="J8" s="11">
        <v>1849.22</v>
      </c>
      <c r="K8" s="11">
        <v>1852.21</v>
      </c>
      <c r="L8" s="11">
        <v>1844.74</v>
      </c>
      <c r="M8" s="11">
        <v>1946.03</v>
      </c>
      <c r="N8" s="11">
        <v>1920.14</v>
      </c>
      <c r="O8" s="11">
        <v>1920.21</v>
      </c>
      <c r="P8" s="11">
        <v>1994.26</v>
      </c>
      <c r="Q8" s="11">
        <v>1973.43</v>
      </c>
      <c r="R8" s="25">
        <v>2014.76</v>
      </c>
    </row>
    <row r="9" spans="1:18" ht="26.25" customHeight="1" thickBot="1">
      <c r="E9" s="30" t="s">
        <v>67</v>
      </c>
      <c r="F9" s="68">
        <v>2649.56</v>
      </c>
      <c r="G9" s="26">
        <v>2658.41</v>
      </c>
      <c r="H9" s="26">
        <v>2679.38</v>
      </c>
      <c r="I9" s="26">
        <v>2705.1</v>
      </c>
      <c r="J9" s="26">
        <v>2720.76</v>
      </c>
      <c r="K9" s="26">
        <v>2733.49</v>
      </c>
      <c r="L9" s="26">
        <v>2741.59</v>
      </c>
      <c r="M9" s="26">
        <v>2746.97</v>
      </c>
      <c r="N9" s="26">
        <v>2749.09</v>
      </c>
      <c r="O9" s="26">
        <v>2745.65</v>
      </c>
      <c r="P9" s="26">
        <v>2748.9</v>
      </c>
      <c r="Q9" s="26">
        <v>2741.84</v>
      </c>
      <c r="R9" s="27">
        <v>2745.84</v>
      </c>
    </row>
    <row r="10" spans="1:18" ht="30" customHeight="1" thickBot="1">
      <c r="E10" s="193" t="s">
        <v>88</v>
      </c>
      <c r="F10" s="209"/>
      <c r="G10" s="209"/>
      <c r="H10" s="209"/>
      <c r="I10" s="209"/>
      <c r="J10" s="209"/>
      <c r="K10" s="209"/>
      <c r="L10" s="209"/>
      <c r="M10" s="209"/>
      <c r="N10" s="209"/>
      <c r="O10" s="209"/>
      <c r="P10" s="209"/>
      <c r="Q10" s="209"/>
    </row>
    <row r="11" spans="1:18" ht="30" customHeight="1" thickBot="1">
      <c r="F11" s="190" t="s">
        <v>102</v>
      </c>
      <c r="G11" s="191"/>
      <c r="H11" s="191"/>
      <c r="I11" s="191"/>
      <c r="J11" s="191"/>
      <c r="K11" s="191"/>
      <c r="L11" s="191"/>
      <c r="M11" s="191"/>
      <c r="N11" s="191"/>
      <c r="O11" s="191"/>
      <c r="P11" s="191"/>
      <c r="Q11" s="191"/>
      <c r="R11" s="192"/>
    </row>
    <row r="12" spans="1:18" ht="30" customHeight="1" thickBot="1">
      <c r="D12" s="34" t="s">
        <v>84</v>
      </c>
      <c r="E12" s="44"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98" t="s">
        <v>85</v>
      </c>
      <c r="E13" s="42" t="s">
        <v>68</v>
      </c>
      <c r="F13" s="74">
        <v>1089.17</v>
      </c>
      <c r="G13" s="64">
        <v>1094.18</v>
      </c>
      <c r="H13" s="64">
        <v>1104.19</v>
      </c>
      <c r="I13" s="64">
        <v>1116.19</v>
      </c>
      <c r="J13" s="64">
        <v>1124.06</v>
      </c>
      <c r="K13" s="64">
        <v>1130.73</v>
      </c>
      <c r="L13" s="64">
        <v>1135.5</v>
      </c>
      <c r="M13" s="64">
        <v>1139.1500000000001</v>
      </c>
      <c r="N13" s="64">
        <v>1141.45</v>
      </c>
      <c r="O13" s="64">
        <v>1141.45</v>
      </c>
      <c r="P13" s="64">
        <v>1144.23</v>
      </c>
      <c r="Q13" s="64">
        <v>1142.72</v>
      </c>
      <c r="R13" s="73">
        <v>1145.82</v>
      </c>
    </row>
    <row r="14" spans="1:18" ht="30" customHeight="1" thickBot="1">
      <c r="D14" s="199"/>
      <c r="E14" s="29" t="s">
        <v>69</v>
      </c>
      <c r="F14" s="67">
        <v>1366.77</v>
      </c>
      <c r="G14" s="11">
        <v>1373.05</v>
      </c>
      <c r="H14" s="11">
        <v>1385.61</v>
      </c>
      <c r="I14" s="11">
        <v>1400.66</v>
      </c>
      <c r="J14" s="11">
        <v>1410.53</v>
      </c>
      <c r="K14" s="11">
        <v>1418.9</v>
      </c>
      <c r="L14" s="11">
        <v>1424.88</v>
      </c>
      <c r="M14" s="11">
        <v>1429.47</v>
      </c>
      <c r="N14" s="11">
        <v>1432.36</v>
      </c>
      <c r="O14" s="11">
        <v>1432.36</v>
      </c>
      <c r="P14" s="11">
        <v>1435.85</v>
      </c>
      <c r="Q14" s="11">
        <v>1433.96</v>
      </c>
      <c r="R14" s="25">
        <v>1437.85</v>
      </c>
    </row>
    <row r="15" spans="1:18" ht="30" customHeight="1" thickBot="1">
      <c r="D15" s="43" t="s">
        <v>86</v>
      </c>
      <c r="E15" s="29" t="s">
        <v>70</v>
      </c>
      <c r="F15" s="67">
        <v>1885.93</v>
      </c>
      <c r="G15" s="11">
        <v>1779.87</v>
      </c>
      <c r="H15" s="11">
        <v>1926.98</v>
      </c>
      <c r="I15" s="11">
        <f t="shared" ref="I15:P15" si="0">+I8</f>
        <v>1905.63</v>
      </c>
      <c r="J15" s="11">
        <f t="shared" si="0"/>
        <v>1849.22</v>
      </c>
      <c r="K15" s="11">
        <f t="shared" si="0"/>
        <v>1852.21</v>
      </c>
      <c r="L15" s="11">
        <f t="shared" si="0"/>
        <v>1844.74</v>
      </c>
      <c r="M15" s="11">
        <f t="shared" si="0"/>
        <v>1946.03</v>
      </c>
      <c r="N15" s="11">
        <f t="shared" si="0"/>
        <v>1920.14</v>
      </c>
      <c r="O15" s="11">
        <f t="shared" si="0"/>
        <v>1920.21</v>
      </c>
      <c r="P15" s="11">
        <f t="shared" si="0"/>
        <v>1994.26</v>
      </c>
      <c r="Q15" s="11">
        <f>+Q8</f>
        <v>1973.43</v>
      </c>
      <c r="R15" s="25">
        <f>+R8</f>
        <v>2014.76</v>
      </c>
    </row>
    <row r="16" spans="1:18" ht="30" customHeight="1" thickBot="1">
      <c r="D16" s="43" t="s">
        <v>87</v>
      </c>
      <c r="E16" s="30" t="s">
        <v>71</v>
      </c>
      <c r="F16" s="68">
        <v>2263.116</v>
      </c>
      <c r="G16" s="26">
        <v>2135.8439999999996</v>
      </c>
      <c r="H16" s="26">
        <v>2312.3759999999997</v>
      </c>
      <c r="I16" s="26">
        <f t="shared" ref="I16:P16" si="1">+I15*1.2</f>
        <v>2286.7559999999999</v>
      </c>
      <c r="J16" s="26">
        <f t="shared" si="1"/>
        <v>2219.0639999999999</v>
      </c>
      <c r="K16" s="26">
        <f t="shared" si="1"/>
        <v>2222.652</v>
      </c>
      <c r="L16" s="26">
        <f t="shared" si="1"/>
        <v>2213.6880000000001</v>
      </c>
      <c r="M16" s="26">
        <f t="shared" si="1"/>
        <v>2335.2359999999999</v>
      </c>
      <c r="N16" s="26">
        <f t="shared" si="1"/>
        <v>2304.1680000000001</v>
      </c>
      <c r="O16" s="26">
        <f t="shared" si="1"/>
        <v>2304.252</v>
      </c>
      <c r="P16" s="26">
        <f t="shared" si="1"/>
        <v>2393.1120000000001</v>
      </c>
      <c r="Q16" s="26">
        <f>+Q15*1.2</f>
        <v>2368.116</v>
      </c>
      <c r="R16" s="27">
        <f>+R15*1.2</f>
        <v>2417.712</v>
      </c>
    </row>
    <row r="17" spans="5:17" ht="28.5" customHeight="1">
      <c r="E17" s="195" t="s">
        <v>130</v>
      </c>
      <c r="F17" s="211"/>
      <c r="G17" s="211"/>
      <c r="H17" s="211"/>
      <c r="I17" s="211"/>
      <c r="J17" s="211"/>
      <c r="K17" s="211"/>
      <c r="L17" s="211"/>
      <c r="M17" s="211"/>
      <c r="N17" s="211"/>
      <c r="O17" s="211"/>
      <c r="P17" s="211"/>
      <c r="Q17" s="211"/>
    </row>
    <row r="18" spans="5:17">
      <c r="E18" s="196"/>
      <c r="F18" s="196"/>
      <c r="G18" s="196"/>
      <c r="H18" s="196"/>
      <c r="I18" s="196"/>
      <c r="J18" s="196"/>
      <c r="K18" s="196"/>
      <c r="L18" s="196"/>
      <c r="M18" s="196"/>
      <c r="N18" s="196"/>
      <c r="O18" s="196"/>
      <c r="P18" s="196"/>
      <c r="Q18" s="196"/>
    </row>
    <row r="22" spans="5:17">
      <c r="K22" s="49"/>
    </row>
    <row r="23" spans="5:17">
      <c r="K23" s="49"/>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9" zoomScaleNormal="89" workbookViewId="0">
      <selection activeCell="T15" sqref="T15"/>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1.28515625" style="2" customWidth="1"/>
    <col min="9"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138</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32" t="s">
        <v>63</v>
      </c>
      <c r="F5" s="210">
        <v>1320</v>
      </c>
      <c r="G5" s="66">
        <v>1441</v>
      </c>
      <c r="H5" s="66">
        <v>1441</v>
      </c>
      <c r="I5" s="64">
        <v>1429</v>
      </c>
      <c r="J5" s="64">
        <v>1479</v>
      </c>
      <c r="K5" s="64">
        <v>1496</v>
      </c>
      <c r="L5" s="64">
        <v>1567</v>
      </c>
      <c r="M5" s="64">
        <v>1627</v>
      </c>
      <c r="N5" s="64">
        <v>1597</v>
      </c>
      <c r="O5" s="64">
        <v>1629</v>
      </c>
      <c r="P5" s="64">
        <v>1583</v>
      </c>
      <c r="Q5" s="64">
        <v>1741</v>
      </c>
      <c r="R5" s="73">
        <v>1685</v>
      </c>
    </row>
    <row r="6" spans="1:18" ht="26.25" customHeight="1">
      <c r="E6" s="29" t="s">
        <v>64</v>
      </c>
      <c r="F6" s="69">
        <v>420</v>
      </c>
      <c r="G6" s="28">
        <v>427</v>
      </c>
      <c r="H6" s="28">
        <v>427</v>
      </c>
      <c r="I6" s="11">
        <v>399</v>
      </c>
      <c r="J6" s="11">
        <v>435</v>
      </c>
      <c r="K6" s="11">
        <v>417</v>
      </c>
      <c r="L6" s="11">
        <v>443</v>
      </c>
      <c r="M6" s="11">
        <v>449</v>
      </c>
      <c r="N6" s="11">
        <v>459</v>
      </c>
      <c r="O6" s="11">
        <v>455</v>
      </c>
      <c r="P6" s="11">
        <v>443</v>
      </c>
      <c r="Q6" s="11">
        <v>438</v>
      </c>
      <c r="R6" s="25">
        <v>436</v>
      </c>
    </row>
    <row r="7" spans="1:18" ht="26.25" customHeight="1">
      <c r="E7" s="29" t="s">
        <v>65</v>
      </c>
      <c r="F7" s="69">
        <v>763</v>
      </c>
      <c r="G7" s="28">
        <v>764</v>
      </c>
      <c r="H7" s="28">
        <v>764</v>
      </c>
      <c r="I7" s="11">
        <v>702.88</v>
      </c>
      <c r="J7" s="11">
        <v>703.7</v>
      </c>
      <c r="K7" s="11">
        <v>706.75</v>
      </c>
      <c r="L7" s="11">
        <v>705.75</v>
      </c>
      <c r="M7" s="11">
        <v>708.62</v>
      </c>
      <c r="N7" s="11">
        <v>708.42</v>
      </c>
      <c r="O7" s="11">
        <v>704.36</v>
      </c>
      <c r="P7" s="11">
        <v>707.44</v>
      </c>
      <c r="Q7" s="11">
        <v>708.16</v>
      </c>
      <c r="R7" s="25">
        <v>712.56</v>
      </c>
    </row>
    <row r="8" spans="1:18" ht="26.25" customHeight="1">
      <c r="E8" s="29" t="s">
        <v>66</v>
      </c>
      <c r="F8" s="69">
        <v>2567.0300000000002</v>
      </c>
      <c r="G8" s="28">
        <v>2695.95</v>
      </c>
      <c r="H8" s="28">
        <v>2695.95</v>
      </c>
      <c r="I8" s="11">
        <v>2592.3000000000002</v>
      </c>
      <c r="J8" s="11">
        <v>2680.45</v>
      </c>
      <c r="K8" s="11">
        <v>2685.31</v>
      </c>
      <c r="L8" s="11">
        <v>2780.38</v>
      </c>
      <c r="M8" s="11">
        <v>2854.1</v>
      </c>
      <c r="N8" s="11">
        <v>2836.03</v>
      </c>
      <c r="O8" s="11">
        <v>2868.6</v>
      </c>
      <c r="P8" s="11">
        <v>2815.79</v>
      </c>
      <c r="Q8" s="11">
        <v>2976.84</v>
      </c>
      <c r="R8" s="25">
        <v>2921.92</v>
      </c>
    </row>
    <row r="9" spans="1:18" ht="26.25" customHeight="1" thickBot="1">
      <c r="E9" s="30" t="s">
        <v>67</v>
      </c>
      <c r="F9" s="70">
        <v>4786</v>
      </c>
      <c r="G9" s="31">
        <v>4802</v>
      </c>
      <c r="H9" s="31">
        <v>4802</v>
      </c>
      <c r="I9" s="26">
        <v>4886</v>
      </c>
      <c r="J9" s="26">
        <v>4914</v>
      </c>
      <c r="K9" s="26">
        <v>4937</v>
      </c>
      <c r="L9" s="26">
        <v>4952</v>
      </c>
      <c r="M9" s="26">
        <v>4961</v>
      </c>
      <c r="N9" s="26">
        <v>4965</v>
      </c>
      <c r="O9" s="26">
        <v>4959</v>
      </c>
      <c r="P9" s="26">
        <v>4965</v>
      </c>
      <c r="Q9" s="26">
        <v>4952</v>
      </c>
      <c r="R9" s="27">
        <v>4959</v>
      </c>
    </row>
    <row r="10" spans="1:18" ht="30" customHeight="1" thickBot="1">
      <c r="E10" s="193" t="s">
        <v>88</v>
      </c>
      <c r="F10" s="194"/>
      <c r="G10" s="194"/>
      <c r="H10" s="194"/>
      <c r="I10" s="194"/>
      <c r="J10" s="194"/>
      <c r="K10" s="194"/>
      <c r="L10" s="194"/>
      <c r="M10" s="194"/>
      <c r="N10" s="194"/>
      <c r="O10" s="194"/>
      <c r="P10" s="194"/>
      <c r="Q10" s="194"/>
    </row>
    <row r="11" spans="1:18" ht="30" customHeight="1" thickBot="1">
      <c r="F11" s="190" t="s">
        <v>139</v>
      </c>
      <c r="G11" s="191"/>
      <c r="H11" s="191"/>
      <c r="I11" s="191"/>
      <c r="J11" s="191"/>
      <c r="K11" s="191"/>
      <c r="L11" s="191"/>
      <c r="M11" s="191"/>
      <c r="N11" s="191"/>
      <c r="O11" s="191"/>
      <c r="P11" s="191"/>
      <c r="Q11" s="191"/>
      <c r="R11" s="192"/>
    </row>
    <row r="12" spans="1:18" ht="30" customHeight="1" thickBot="1">
      <c r="D12" s="40"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32" t="s">
        <v>68</v>
      </c>
      <c r="F13" s="210">
        <v>1191.7</v>
      </c>
      <c r="G13" s="66">
        <v>1250.0899999999999</v>
      </c>
      <c r="H13" s="66">
        <v>1250.0899999999999</v>
      </c>
      <c r="I13" s="64">
        <v>1203.3</v>
      </c>
      <c r="J13" s="64">
        <v>1237.07</v>
      </c>
      <c r="K13" s="64">
        <v>1241.5899999999999</v>
      </c>
      <c r="L13" s="64">
        <v>1284.18</v>
      </c>
      <c r="M13" s="64">
        <v>1312.77</v>
      </c>
      <c r="N13" s="64">
        <v>1311.01</v>
      </c>
      <c r="O13" s="64">
        <v>1321.25</v>
      </c>
      <c r="P13" s="64">
        <v>1297.3599999999999</v>
      </c>
      <c r="Q13" s="64">
        <v>1365.93</v>
      </c>
      <c r="R13" s="73">
        <v>1342.52</v>
      </c>
    </row>
    <row r="14" spans="1:18" ht="30" customHeight="1" thickBot="1">
      <c r="D14" s="186"/>
      <c r="E14" s="29" t="s">
        <v>69</v>
      </c>
      <c r="F14" s="69">
        <v>1497.74</v>
      </c>
      <c r="G14" s="28">
        <v>1571.48</v>
      </c>
      <c r="H14" s="28">
        <v>1571.48</v>
      </c>
      <c r="I14" s="11">
        <v>1510.97</v>
      </c>
      <c r="J14" s="11">
        <v>1556.63</v>
      </c>
      <c r="K14" s="11">
        <v>1558.84</v>
      </c>
      <c r="L14" s="11">
        <v>1613.74</v>
      </c>
      <c r="M14" s="11">
        <v>1647.94</v>
      </c>
      <c r="N14" s="11">
        <v>1646.32</v>
      </c>
      <c r="O14" s="11">
        <v>1659.26</v>
      </c>
      <c r="P14" s="11">
        <v>1629.62</v>
      </c>
      <c r="Q14" s="11">
        <v>1714.64</v>
      </c>
      <c r="R14" s="25">
        <v>1684.5</v>
      </c>
    </row>
    <row r="15" spans="1:18" ht="30" customHeight="1" thickBot="1">
      <c r="D15" s="33" t="s">
        <v>86</v>
      </c>
      <c r="E15" s="29" t="s">
        <v>70</v>
      </c>
      <c r="F15" s="69">
        <f>+F8</f>
        <v>2567.0300000000002</v>
      </c>
      <c r="G15" s="28">
        <v>2695.95</v>
      </c>
      <c r="H15" s="28">
        <v>2695.95</v>
      </c>
      <c r="I15" s="11">
        <f t="shared" ref="I15:P15" si="0">+I8</f>
        <v>2592.3000000000002</v>
      </c>
      <c r="J15" s="11">
        <f t="shared" si="0"/>
        <v>2680.45</v>
      </c>
      <c r="K15" s="11">
        <f t="shared" si="0"/>
        <v>2685.31</v>
      </c>
      <c r="L15" s="11">
        <f t="shared" si="0"/>
        <v>2780.38</v>
      </c>
      <c r="M15" s="11">
        <f t="shared" si="0"/>
        <v>2854.1</v>
      </c>
      <c r="N15" s="11">
        <f t="shared" si="0"/>
        <v>2836.03</v>
      </c>
      <c r="O15" s="11">
        <f t="shared" si="0"/>
        <v>2868.6</v>
      </c>
      <c r="P15" s="11">
        <f t="shared" si="0"/>
        <v>2815.79</v>
      </c>
      <c r="Q15" s="11">
        <f>+Q8</f>
        <v>2976.84</v>
      </c>
      <c r="R15" s="25">
        <f>+R8</f>
        <v>2921.92</v>
      </c>
    </row>
    <row r="16" spans="1:18" ht="30" customHeight="1" thickBot="1">
      <c r="D16" s="33" t="s">
        <v>87</v>
      </c>
      <c r="E16" s="30" t="s">
        <v>71</v>
      </c>
      <c r="F16" s="70">
        <f>+F15*1.2</f>
        <v>3080.4360000000001</v>
      </c>
      <c r="G16" s="31">
        <v>3235.14</v>
      </c>
      <c r="H16" s="31">
        <v>3235.14</v>
      </c>
      <c r="I16" s="26">
        <f t="shared" ref="I16:P16" si="1">+I15*1.2</f>
        <v>3110.76</v>
      </c>
      <c r="J16" s="26">
        <f t="shared" si="1"/>
        <v>3216.5399999999995</v>
      </c>
      <c r="K16" s="26">
        <f t="shared" si="1"/>
        <v>3222.3719999999998</v>
      </c>
      <c r="L16" s="26">
        <f t="shared" si="1"/>
        <v>3336.4560000000001</v>
      </c>
      <c r="M16" s="26">
        <f t="shared" si="1"/>
        <v>3424.9199999999996</v>
      </c>
      <c r="N16" s="26">
        <f t="shared" si="1"/>
        <v>3403.2360000000003</v>
      </c>
      <c r="O16" s="26">
        <f t="shared" si="1"/>
        <v>3442.3199999999997</v>
      </c>
      <c r="P16" s="26">
        <f t="shared" si="1"/>
        <v>3378.9479999999999</v>
      </c>
      <c r="Q16" s="26">
        <f>+Q15*1.2</f>
        <v>3572.2080000000001</v>
      </c>
      <c r="R16" s="27">
        <f>+R15*1.2</f>
        <v>3506.3040000000001</v>
      </c>
    </row>
    <row r="17" spans="5:17" ht="24.75" customHeight="1">
      <c r="E17" s="195" t="s">
        <v>130</v>
      </c>
      <c r="F17" s="196"/>
      <c r="G17" s="196"/>
      <c r="H17" s="196"/>
      <c r="I17" s="196"/>
      <c r="J17" s="196"/>
      <c r="K17" s="196"/>
      <c r="L17" s="196"/>
      <c r="M17" s="196"/>
      <c r="N17" s="196"/>
      <c r="O17" s="196"/>
      <c r="P17" s="196"/>
      <c r="Q17" s="196"/>
    </row>
    <row r="18" spans="5:17" ht="24.75" customHeight="1">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11.42578125" style="2"/>
    <col min="10" max="10" width="11.5703125" style="2" customWidth="1"/>
    <col min="11"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106</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32" t="s">
        <v>63</v>
      </c>
      <c r="F5" s="210">
        <v>983.39</v>
      </c>
      <c r="G5" s="66">
        <v>947.72</v>
      </c>
      <c r="H5" s="66">
        <v>1000.09</v>
      </c>
      <c r="I5" s="64">
        <v>951.57</v>
      </c>
      <c r="J5" s="64">
        <v>938.45</v>
      </c>
      <c r="K5" s="64">
        <v>1029.5999999999999</v>
      </c>
      <c r="L5" s="64">
        <v>942.24</v>
      </c>
      <c r="M5" s="64">
        <v>1043.2</v>
      </c>
      <c r="N5" s="64">
        <v>983.89</v>
      </c>
      <c r="O5" s="64">
        <v>983.89</v>
      </c>
      <c r="P5" s="64">
        <v>1013.74</v>
      </c>
      <c r="Q5" s="64">
        <v>1093.04</v>
      </c>
      <c r="R5" s="73">
        <v>1093.04</v>
      </c>
    </row>
    <row r="6" spans="1:18" ht="26.25" customHeight="1">
      <c r="E6" s="29" t="s">
        <v>64</v>
      </c>
      <c r="F6" s="69">
        <v>299.62</v>
      </c>
      <c r="G6" s="28">
        <v>338.94</v>
      </c>
      <c r="H6" s="28">
        <v>304.43</v>
      </c>
      <c r="I6" s="11">
        <v>300.58</v>
      </c>
      <c r="J6" s="11">
        <v>331.03</v>
      </c>
      <c r="K6" s="11">
        <v>311.8</v>
      </c>
      <c r="L6" s="11">
        <v>306.8</v>
      </c>
      <c r="M6" s="11">
        <v>327.08999999999997</v>
      </c>
      <c r="N6" s="11">
        <v>290.79000000000002</v>
      </c>
      <c r="O6" s="11">
        <v>290.79000000000002</v>
      </c>
      <c r="P6" s="11">
        <v>318.19</v>
      </c>
      <c r="Q6" s="11">
        <v>299.22000000000003</v>
      </c>
      <c r="R6" s="25">
        <v>299.22000000000003</v>
      </c>
    </row>
    <row r="7" spans="1:18" ht="26.25" customHeight="1">
      <c r="E7" s="29" t="s">
        <v>65</v>
      </c>
      <c r="F7" s="69">
        <v>465.37</v>
      </c>
      <c r="G7" s="28">
        <v>469.19</v>
      </c>
      <c r="H7" s="28">
        <v>472.07</v>
      </c>
      <c r="I7" s="11">
        <v>436.76</v>
      </c>
      <c r="J7" s="11">
        <v>435.61</v>
      </c>
      <c r="K7" s="11">
        <v>439.84</v>
      </c>
      <c r="L7" s="11">
        <v>442.24</v>
      </c>
      <c r="M7" s="11">
        <v>451.59</v>
      </c>
      <c r="N7" s="11">
        <v>457.09</v>
      </c>
      <c r="O7" s="11">
        <v>457.09</v>
      </c>
      <c r="P7" s="11">
        <v>462.38</v>
      </c>
      <c r="Q7" s="11">
        <v>466.16</v>
      </c>
      <c r="R7" s="25">
        <v>406.71064000000001</v>
      </c>
    </row>
    <row r="8" spans="1:18" ht="26.25" customHeight="1">
      <c r="E8" s="29" t="s">
        <v>66</v>
      </c>
      <c r="F8" s="69">
        <v>1750.95</v>
      </c>
      <c r="G8" s="28">
        <v>1752.45</v>
      </c>
      <c r="H8" s="28">
        <v>1770.22</v>
      </c>
      <c r="I8" s="11">
        <v>1684.98</v>
      </c>
      <c r="J8" s="11">
        <v>1706.36</v>
      </c>
      <c r="K8" s="11">
        <v>1785.28</v>
      </c>
      <c r="L8" s="11">
        <v>1696.3</v>
      </c>
      <c r="M8" s="11">
        <v>1817.36</v>
      </c>
      <c r="N8" s="11">
        <v>1727.66</v>
      </c>
      <c r="O8" s="11">
        <v>1727.66</v>
      </c>
      <c r="P8" s="11">
        <v>1793.74</v>
      </c>
      <c r="Q8" s="11">
        <v>1858.88</v>
      </c>
      <c r="R8" s="25">
        <v>1858.88</v>
      </c>
    </row>
    <row r="9" spans="1:18" ht="26.25" customHeight="1" thickBot="1">
      <c r="E9" s="30" t="s">
        <v>67</v>
      </c>
      <c r="F9" s="70">
        <v>2838</v>
      </c>
      <c r="G9" s="31">
        <v>2858</v>
      </c>
      <c r="H9" s="31">
        <v>2880</v>
      </c>
      <c r="I9" s="26">
        <v>2908</v>
      </c>
      <c r="J9" s="26">
        <v>2925</v>
      </c>
      <c r="K9" s="26">
        <v>2938</v>
      </c>
      <c r="L9" s="26">
        <v>2947</v>
      </c>
      <c r="M9" s="26">
        <v>2953</v>
      </c>
      <c r="N9" s="26">
        <v>2955</v>
      </c>
      <c r="O9" s="26">
        <v>2955</v>
      </c>
      <c r="P9" s="26">
        <v>2955</v>
      </c>
      <c r="Q9" s="26">
        <v>2947</v>
      </c>
      <c r="R9" s="27">
        <v>2947</v>
      </c>
    </row>
    <row r="10" spans="1:18" ht="30" customHeight="1" thickBot="1">
      <c r="D10" s="2" t="s">
        <v>142</v>
      </c>
      <c r="E10" s="193" t="s">
        <v>88</v>
      </c>
      <c r="F10" s="194"/>
      <c r="G10" s="194"/>
      <c r="H10" s="194"/>
      <c r="I10" s="194"/>
      <c r="J10" s="194"/>
      <c r="K10" s="194"/>
      <c r="L10" s="194"/>
      <c r="M10" s="194"/>
      <c r="N10" s="194"/>
      <c r="O10" s="194"/>
      <c r="P10" s="194"/>
      <c r="Q10" s="194"/>
    </row>
    <row r="11" spans="1:18" ht="30" customHeight="1" thickBot="1">
      <c r="F11" s="190" t="s">
        <v>107</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42" t="s">
        <v>68</v>
      </c>
      <c r="F13" s="76">
        <v>783.85</v>
      </c>
      <c r="G13" s="77">
        <v>788.85</v>
      </c>
      <c r="H13" s="77">
        <v>796.03</v>
      </c>
      <c r="I13" s="78">
        <v>762.25</v>
      </c>
      <c r="J13" s="78">
        <v>772.2</v>
      </c>
      <c r="K13" s="78">
        <v>802.14</v>
      </c>
      <c r="L13" s="78">
        <v>764.44</v>
      </c>
      <c r="M13" s="78">
        <v>814.64</v>
      </c>
      <c r="N13" s="78">
        <v>782.48</v>
      </c>
      <c r="O13" s="78">
        <v>777.72</v>
      </c>
      <c r="P13" s="78">
        <v>804.99</v>
      </c>
      <c r="Q13" s="78">
        <v>832.86</v>
      </c>
      <c r="R13" s="79">
        <v>828.98</v>
      </c>
    </row>
    <row r="14" spans="1:18" ht="30" customHeight="1" thickBot="1">
      <c r="D14" s="186"/>
      <c r="E14" s="29" t="s">
        <v>69</v>
      </c>
      <c r="F14" s="69">
        <v>988.36</v>
      </c>
      <c r="G14" s="28">
        <v>995.5</v>
      </c>
      <c r="H14" s="28">
        <v>1003.92</v>
      </c>
      <c r="I14" s="11">
        <v>961.87</v>
      </c>
      <c r="J14" s="11">
        <v>974.75</v>
      </c>
      <c r="K14" s="11">
        <v>1011.98</v>
      </c>
      <c r="L14" s="11">
        <v>964.27</v>
      </c>
      <c r="M14" s="11">
        <v>1026.9000000000001</v>
      </c>
      <c r="N14" s="11">
        <v>988.2</v>
      </c>
      <c r="O14" s="11">
        <v>980.63</v>
      </c>
      <c r="P14" s="11">
        <v>1015.26</v>
      </c>
      <c r="Q14" s="11">
        <v>1050.6199999999999</v>
      </c>
      <c r="R14" s="25">
        <v>1044.92</v>
      </c>
    </row>
    <row r="15" spans="1:18" ht="30" customHeight="1" thickBot="1">
      <c r="D15" s="33" t="s">
        <v>86</v>
      </c>
      <c r="E15" s="29" t="s">
        <v>70</v>
      </c>
      <c r="F15" s="69">
        <v>1750.95</v>
      </c>
      <c r="G15" s="28">
        <v>1752.45</v>
      </c>
      <c r="H15" s="28">
        <v>1770.22</v>
      </c>
      <c r="I15" s="11">
        <f t="shared" ref="I15:P15" si="0">+I8</f>
        <v>1684.98</v>
      </c>
      <c r="J15" s="11">
        <f t="shared" si="0"/>
        <v>1706.36</v>
      </c>
      <c r="K15" s="11">
        <f t="shared" si="0"/>
        <v>1785.28</v>
      </c>
      <c r="L15" s="11">
        <f t="shared" si="0"/>
        <v>1696.3</v>
      </c>
      <c r="M15" s="11">
        <f t="shared" si="0"/>
        <v>1817.36</v>
      </c>
      <c r="N15" s="11">
        <f t="shared" si="0"/>
        <v>1727.66</v>
      </c>
      <c r="O15" s="11">
        <f t="shared" si="0"/>
        <v>1727.66</v>
      </c>
      <c r="P15" s="11">
        <f t="shared" si="0"/>
        <v>1793.74</v>
      </c>
      <c r="Q15" s="11">
        <f>+Q8</f>
        <v>1858.88</v>
      </c>
      <c r="R15" s="25">
        <f>+R8</f>
        <v>1858.88</v>
      </c>
    </row>
    <row r="16" spans="1:18" ht="30" customHeight="1" thickBot="1">
      <c r="D16" s="33" t="s">
        <v>87</v>
      </c>
      <c r="E16" s="30" t="s">
        <v>71</v>
      </c>
      <c r="F16" s="68">
        <v>2101.14</v>
      </c>
      <c r="G16" s="26">
        <v>2102.94</v>
      </c>
      <c r="H16" s="26">
        <v>2124.2640000000001</v>
      </c>
      <c r="I16" s="26">
        <f t="shared" ref="I16:P16" si="1">+I15*1.2</f>
        <v>2021.9759999999999</v>
      </c>
      <c r="J16" s="26">
        <f t="shared" si="1"/>
        <v>2047.6319999999998</v>
      </c>
      <c r="K16" s="26">
        <f t="shared" si="1"/>
        <v>2142.3359999999998</v>
      </c>
      <c r="L16" s="26">
        <f t="shared" si="1"/>
        <v>2035.56</v>
      </c>
      <c r="M16" s="26">
        <f t="shared" si="1"/>
        <v>2180.8319999999999</v>
      </c>
      <c r="N16" s="26">
        <f t="shared" si="1"/>
        <v>2073.192</v>
      </c>
      <c r="O16" s="26">
        <f t="shared" si="1"/>
        <v>2073.192</v>
      </c>
      <c r="P16" s="26">
        <f t="shared" si="1"/>
        <v>2152.4879999999998</v>
      </c>
      <c r="Q16" s="26">
        <f>+Q15*1.2</f>
        <v>2230.6559999999999</v>
      </c>
      <c r="R16" s="27">
        <f>+R15*1.2</f>
        <v>2230.6559999999999</v>
      </c>
    </row>
    <row r="17" spans="5:17" ht="32.25" customHeight="1">
      <c r="E17" s="195" t="s">
        <v>130</v>
      </c>
      <c r="F17" s="196"/>
      <c r="G17" s="196"/>
      <c r="H17" s="196"/>
      <c r="I17" s="196"/>
      <c r="J17" s="196"/>
      <c r="K17" s="196"/>
      <c r="L17" s="196"/>
      <c r="M17" s="196"/>
      <c r="N17" s="196"/>
      <c r="O17" s="196"/>
      <c r="P17" s="196"/>
      <c r="Q17" s="196"/>
    </row>
    <row r="18" spans="5:17">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E17:Q18"/>
    <mergeCell ref="A1:C1"/>
    <mergeCell ref="D13:D14"/>
    <mergeCell ref="F3:R3"/>
    <mergeCell ref="F11:R11"/>
    <mergeCell ref="E10:Q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4"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15" t="s">
        <v>62</v>
      </c>
      <c r="C6" s="116"/>
      <c r="D6" s="116"/>
      <c r="E6" s="116"/>
      <c r="F6" s="116"/>
      <c r="G6" s="117"/>
      <c r="J6" s="115" t="s">
        <v>80</v>
      </c>
      <c r="K6" s="129"/>
      <c r="L6" s="129"/>
      <c r="M6" s="129"/>
      <c r="N6" s="129"/>
      <c r="O6" s="129"/>
      <c r="P6" s="129"/>
      <c r="Q6" s="130"/>
    </row>
    <row r="7" spans="2:17" ht="15.75" thickBot="1">
      <c r="B7" s="118"/>
      <c r="C7" s="119"/>
      <c r="D7" s="119"/>
      <c r="E7" s="119"/>
      <c r="F7" s="119"/>
      <c r="G7" s="120"/>
      <c r="J7" s="131"/>
      <c r="K7" s="132"/>
      <c r="L7" s="132"/>
      <c r="M7" s="132"/>
      <c r="N7" s="132"/>
      <c r="O7" s="132"/>
      <c r="P7" s="132"/>
      <c r="Q7" s="133"/>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25"/>
      <c r="L10" s="121" t="s">
        <v>81</v>
      </c>
      <c r="M10" s="121"/>
      <c r="N10" s="121"/>
      <c r="O10" s="121"/>
      <c r="P10" s="122"/>
      <c r="Q10" s="3"/>
    </row>
    <row r="11" spans="2:17" ht="15" customHeight="1" thickBot="1">
      <c r="B11" s="1"/>
      <c r="C11" s="2"/>
      <c r="D11" s="2"/>
      <c r="E11" s="2"/>
      <c r="F11" s="2"/>
      <c r="G11" s="3"/>
      <c r="J11" s="1"/>
      <c r="K11" s="126"/>
      <c r="L11" s="123"/>
      <c r="M11" s="123"/>
      <c r="N11" s="123"/>
      <c r="O11" s="123"/>
      <c r="P11" s="124"/>
      <c r="Q11" s="3"/>
    </row>
    <row r="12" spans="2:17" ht="15" customHeight="1" thickBot="1">
      <c r="B12" s="1"/>
      <c r="C12" s="2"/>
      <c r="D12" s="2"/>
      <c r="E12" s="2"/>
      <c r="F12" s="2"/>
      <c r="G12" s="3"/>
      <c r="J12" s="1"/>
      <c r="Q12" s="3"/>
    </row>
    <row r="13" spans="2:17" ht="15" customHeight="1">
      <c r="B13" s="1"/>
      <c r="C13" s="2"/>
      <c r="D13" s="2"/>
      <c r="E13" s="2"/>
      <c r="F13" s="2"/>
      <c r="G13" s="3"/>
      <c r="J13" s="1"/>
      <c r="K13" s="127"/>
      <c r="L13" s="121" t="s">
        <v>82</v>
      </c>
      <c r="M13" s="121"/>
      <c r="N13" s="121"/>
      <c r="O13" s="121"/>
      <c r="P13" s="122"/>
      <c r="Q13" s="3"/>
    </row>
    <row r="14" spans="2:17" ht="15" customHeight="1" thickBot="1">
      <c r="B14" s="1"/>
      <c r="C14" s="2"/>
      <c r="D14" s="2"/>
      <c r="E14" s="2"/>
      <c r="F14" s="2"/>
      <c r="G14" s="3"/>
      <c r="J14" s="1"/>
      <c r="K14" s="128"/>
      <c r="L14" s="123"/>
      <c r="M14" s="123"/>
      <c r="N14" s="123"/>
      <c r="O14" s="123"/>
      <c r="P14" s="124"/>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1" zoomScaleNormal="91"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11.42578125" style="2"/>
    <col min="10" max="10" width="11.42578125" style="2" customWidth="1"/>
    <col min="11"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103</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74">
        <v>228.4383</v>
      </c>
      <c r="G5" s="64">
        <v>202.0241</v>
      </c>
      <c r="H5" s="64">
        <v>291.04599999999999</v>
      </c>
      <c r="I5" s="64">
        <v>260.536</v>
      </c>
      <c r="J5" s="64">
        <v>224.18219999999999</v>
      </c>
      <c r="K5" s="64">
        <v>171.68450000000001</v>
      </c>
      <c r="L5" s="64">
        <v>206.45320000000001</v>
      </c>
      <c r="M5" s="64">
        <v>217.57599999999999</v>
      </c>
      <c r="N5" s="64">
        <v>245.26339999999999</v>
      </c>
      <c r="O5" s="64">
        <v>246.5752</v>
      </c>
      <c r="P5" s="64">
        <v>270.44229999999999</v>
      </c>
      <c r="Q5" s="64">
        <v>294.24279999999999</v>
      </c>
      <c r="R5" s="73">
        <v>280.58839999999998</v>
      </c>
    </row>
    <row r="6" spans="1:18" ht="26.25" customHeight="1">
      <c r="E6" s="29" t="s">
        <v>64</v>
      </c>
      <c r="F6" s="67">
        <v>86.566900000000004</v>
      </c>
      <c r="G6" s="11">
        <v>100.3098</v>
      </c>
      <c r="H6" s="11">
        <v>104.56529999999999</v>
      </c>
      <c r="I6" s="11">
        <v>102.1016</v>
      </c>
      <c r="J6" s="11">
        <v>91.5227</v>
      </c>
      <c r="K6" s="11">
        <v>65.286500000000004</v>
      </c>
      <c r="L6" s="11">
        <v>77.802400000000006</v>
      </c>
      <c r="M6" s="11">
        <v>85.094800000000006</v>
      </c>
      <c r="N6" s="11">
        <v>84.908199999999994</v>
      </c>
      <c r="O6" s="11">
        <v>86.653499999999994</v>
      </c>
      <c r="P6" s="11">
        <v>102.9151</v>
      </c>
      <c r="Q6" s="11">
        <v>105.1495</v>
      </c>
      <c r="R6" s="25">
        <v>99.840800000000002</v>
      </c>
    </row>
    <row r="7" spans="1:18" ht="26.25" customHeight="1">
      <c r="E7" s="29" t="s">
        <v>65</v>
      </c>
      <c r="F7" s="67">
        <v>131.7354</v>
      </c>
      <c r="G7" s="11">
        <v>130.38589999999999</v>
      </c>
      <c r="H7" s="11">
        <v>131.0385</v>
      </c>
      <c r="I7" s="11">
        <v>132.17400000000001</v>
      </c>
      <c r="J7" s="11">
        <v>131.9967</v>
      </c>
      <c r="K7" s="11">
        <v>132.35499999999999</v>
      </c>
      <c r="L7" s="11">
        <v>131.98439999999999</v>
      </c>
      <c r="M7" s="11">
        <v>132.7944</v>
      </c>
      <c r="N7" s="11">
        <v>132.9205</v>
      </c>
      <c r="O7" s="11">
        <v>131.69110000000001</v>
      </c>
      <c r="P7" s="11">
        <v>132.77209999999999</v>
      </c>
      <c r="Q7" s="11">
        <v>133.3777</v>
      </c>
      <c r="R7" s="25">
        <v>135.0523</v>
      </c>
    </row>
    <row r="8" spans="1:18" ht="26.25" customHeight="1">
      <c r="E8" s="29" t="s">
        <v>66</v>
      </c>
      <c r="F8" s="67">
        <v>483.31040000000002</v>
      </c>
      <c r="G8" s="11">
        <v>465.87240000000003</v>
      </c>
      <c r="H8" s="11">
        <v>563.43700000000001</v>
      </c>
      <c r="I8" s="11">
        <v>531.94399999999996</v>
      </c>
      <c r="J8" s="11">
        <v>483.2054</v>
      </c>
      <c r="K8" s="11">
        <v>399.89139999999998</v>
      </c>
      <c r="L8" s="11">
        <v>447.69869999999997</v>
      </c>
      <c r="M8" s="11">
        <v>467.4599</v>
      </c>
      <c r="N8" s="11">
        <v>496.55369999999999</v>
      </c>
      <c r="O8" s="11">
        <v>499.98750000000001</v>
      </c>
      <c r="P8" s="11">
        <v>540.66759999999999</v>
      </c>
      <c r="Q8" s="11">
        <v>567.82240000000002</v>
      </c>
      <c r="R8" s="25">
        <v>550.30250000000001</v>
      </c>
    </row>
    <row r="9" spans="1:18" ht="26.25" customHeight="1" thickBot="1">
      <c r="E9" s="30" t="s">
        <v>67</v>
      </c>
      <c r="F9" s="68">
        <v>5325.0825999999997</v>
      </c>
      <c r="G9" s="26">
        <v>5342.8671000000004</v>
      </c>
      <c r="H9" s="26">
        <v>5385.0093399999996</v>
      </c>
      <c r="I9" s="26">
        <v>5436.7124000000003</v>
      </c>
      <c r="J9" s="26">
        <v>5468.1797999999999</v>
      </c>
      <c r="K9" s="26">
        <v>5493.7699000000002</v>
      </c>
      <c r="L9" s="26">
        <v>5510.0347000000002</v>
      </c>
      <c r="M9" s="26">
        <v>5520.8594999999996</v>
      </c>
      <c r="N9" s="26">
        <v>5525.1108999999997</v>
      </c>
      <c r="O9" s="26">
        <v>5518.2044999999998</v>
      </c>
      <c r="P9" s="26">
        <v>5524.7331000000004</v>
      </c>
      <c r="Q9" s="26">
        <v>5510.5477000000001</v>
      </c>
      <c r="R9" s="27">
        <v>5518.5829000000003</v>
      </c>
    </row>
    <row r="10" spans="1:18" ht="30" customHeight="1" thickBot="1">
      <c r="E10" s="193" t="s">
        <v>88</v>
      </c>
      <c r="F10" s="194"/>
      <c r="G10" s="194"/>
      <c r="H10" s="194"/>
      <c r="I10" s="194"/>
      <c r="J10" s="194"/>
      <c r="K10" s="194"/>
      <c r="L10" s="194"/>
      <c r="M10" s="194"/>
      <c r="N10" s="194"/>
      <c r="O10" s="194"/>
      <c r="P10" s="194"/>
      <c r="Q10" s="194"/>
    </row>
    <row r="11" spans="1:18" ht="30" customHeight="1" thickBot="1">
      <c r="F11" s="190" t="s">
        <v>143</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98" t="s">
        <v>85</v>
      </c>
      <c r="E13" s="42" t="s">
        <v>68</v>
      </c>
      <c r="F13" s="74">
        <v>391.51</v>
      </c>
      <c r="G13" s="64">
        <v>393.31</v>
      </c>
      <c r="H13" s="64">
        <v>396.91</v>
      </c>
      <c r="I13" s="64">
        <v>401.22</v>
      </c>
      <c r="J13" s="64">
        <v>404.05</v>
      </c>
      <c r="K13" s="64">
        <v>406.45</v>
      </c>
      <c r="L13" s="64">
        <v>408.16</v>
      </c>
      <c r="M13" s="64">
        <v>409.48</v>
      </c>
      <c r="N13" s="64">
        <v>410.31</v>
      </c>
      <c r="O13" s="64">
        <v>410.31</v>
      </c>
      <c r="P13" s="64">
        <v>411.31</v>
      </c>
      <c r="Q13" s="64">
        <v>410.76</v>
      </c>
      <c r="R13" s="73">
        <v>411.88</v>
      </c>
    </row>
    <row r="14" spans="1:18" ht="30" customHeight="1" thickBot="1">
      <c r="D14" s="199"/>
      <c r="E14" s="29" t="s">
        <v>69</v>
      </c>
      <c r="F14" s="67">
        <v>449.95</v>
      </c>
      <c r="G14" s="11">
        <v>452.02</v>
      </c>
      <c r="H14" s="11">
        <v>456.16</v>
      </c>
      <c r="I14" s="11">
        <v>461.11</v>
      </c>
      <c r="J14" s="11">
        <v>464.36</v>
      </c>
      <c r="K14" s="11">
        <v>467.12</v>
      </c>
      <c r="L14" s="11">
        <v>469.09</v>
      </c>
      <c r="M14" s="11">
        <v>470.6</v>
      </c>
      <c r="N14" s="11">
        <v>471.55</v>
      </c>
      <c r="O14" s="11">
        <v>471.55</v>
      </c>
      <c r="P14" s="11">
        <v>472.7</v>
      </c>
      <c r="Q14" s="11">
        <v>472.07</v>
      </c>
      <c r="R14" s="25">
        <v>473.36</v>
      </c>
    </row>
    <row r="15" spans="1:18" ht="30" customHeight="1" thickBot="1">
      <c r="D15" s="43" t="s">
        <v>86</v>
      </c>
      <c r="E15" s="29" t="s">
        <v>70</v>
      </c>
      <c r="F15" s="67">
        <f>+F8</f>
        <v>483.31040000000002</v>
      </c>
      <c r="G15" s="11">
        <f>+G8</f>
        <v>465.87240000000003</v>
      </c>
      <c r="H15" s="11">
        <v>563.43700000000001</v>
      </c>
      <c r="I15" s="11">
        <f t="shared" ref="I15:P15" si="0">+I8</f>
        <v>531.94399999999996</v>
      </c>
      <c r="J15" s="11">
        <f t="shared" si="0"/>
        <v>483.2054</v>
      </c>
      <c r="K15" s="11">
        <f t="shared" si="0"/>
        <v>399.89139999999998</v>
      </c>
      <c r="L15" s="11">
        <f t="shared" si="0"/>
        <v>447.69869999999997</v>
      </c>
      <c r="M15" s="11">
        <f t="shared" si="0"/>
        <v>467.4599</v>
      </c>
      <c r="N15" s="11">
        <f t="shared" si="0"/>
        <v>496.55369999999999</v>
      </c>
      <c r="O15" s="11">
        <f t="shared" si="0"/>
        <v>499.98750000000001</v>
      </c>
      <c r="P15" s="11">
        <f t="shared" si="0"/>
        <v>540.66759999999999</v>
      </c>
      <c r="Q15" s="11">
        <f>+Q8</f>
        <v>567.82240000000002</v>
      </c>
      <c r="R15" s="25">
        <f>+R8</f>
        <v>550.30250000000001</v>
      </c>
    </row>
    <row r="16" spans="1:18" ht="30" customHeight="1" thickBot="1">
      <c r="D16" s="43" t="s">
        <v>87</v>
      </c>
      <c r="E16" s="30" t="s">
        <v>71</v>
      </c>
      <c r="F16" s="68">
        <f>+F15*1.2</f>
        <v>579.97248000000002</v>
      </c>
      <c r="G16" s="26">
        <f>+G15*1.2</f>
        <v>559.04687999999999</v>
      </c>
      <c r="H16" s="26">
        <v>676.12440000000004</v>
      </c>
      <c r="I16" s="26">
        <f t="shared" ref="I16:P16" si="1">+I15*1.2</f>
        <v>638.33279999999991</v>
      </c>
      <c r="J16" s="26">
        <f t="shared" si="1"/>
        <v>579.84647999999993</v>
      </c>
      <c r="K16" s="26">
        <f t="shared" si="1"/>
        <v>479.86967999999996</v>
      </c>
      <c r="L16" s="26">
        <f t="shared" si="1"/>
        <v>537.23843999999997</v>
      </c>
      <c r="M16" s="26">
        <f t="shared" si="1"/>
        <v>560.95187999999996</v>
      </c>
      <c r="N16" s="26">
        <f t="shared" si="1"/>
        <v>595.86443999999995</v>
      </c>
      <c r="O16" s="26">
        <f t="shared" si="1"/>
        <v>599.98500000000001</v>
      </c>
      <c r="P16" s="26">
        <f t="shared" si="1"/>
        <v>648.80111999999997</v>
      </c>
      <c r="Q16" s="26">
        <f>+Q15*1.2</f>
        <v>681.38688000000002</v>
      </c>
      <c r="R16" s="27">
        <f>+R15*1.2</f>
        <v>660.36299999999994</v>
      </c>
    </row>
    <row r="17" spans="5:17" ht="18.75" customHeight="1">
      <c r="E17" s="195" t="s">
        <v>130</v>
      </c>
      <c r="F17" s="196"/>
      <c r="G17" s="196"/>
      <c r="H17" s="196"/>
      <c r="I17" s="196"/>
      <c r="J17" s="196"/>
      <c r="K17" s="196"/>
      <c r="L17" s="196"/>
      <c r="M17" s="196"/>
      <c r="N17" s="196"/>
      <c r="O17" s="196"/>
      <c r="P17" s="196"/>
      <c r="Q17" s="196"/>
    </row>
    <row r="18" spans="5:17" ht="21" customHeight="1">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customWidth="1"/>
    <col min="6" max="6" width="11.42578125" customWidth="1"/>
    <col min="7" max="9" width="11.42578125" style="2"/>
    <col min="10" max="10" width="11.42578125" style="2" customWidth="1"/>
    <col min="11" max="17" width="11.42578125" style="2"/>
    <col min="18" max="18" width="11.42578125" style="2" customWidth="1"/>
    <col min="19" max="16384" width="11.42578125" style="2"/>
  </cols>
  <sheetData>
    <row r="1" spans="1:18">
      <c r="A1" s="184"/>
      <c r="B1" s="184"/>
      <c r="C1" s="184"/>
      <c r="E1" s="2"/>
      <c r="F1" s="2"/>
    </row>
    <row r="2" spans="1:18" ht="15.75" thickBot="1">
      <c r="E2" s="2"/>
      <c r="F2" s="2"/>
    </row>
    <row r="3" spans="1:18" ht="26.25" customHeight="1" thickBot="1">
      <c r="E3" s="2"/>
      <c r="F3" s="190" t="s">
        <v>104</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74">
        <v>149.82</v>
      </c>
      <c r="G5" s="64">
        <v>114.55</v>
      </c>
      <c r="H5" s="64">
        <v>144.5</v>
      </c>
      <c r="I5" s="64">
        <v>167.32</v>
      </c>
      <c r="J5" s="64">
        <v>183.39</v>
      </c>
      <c r="K5" s="64">
        <v>116.14</v>
      </c>
      <c r="L5" s="64">
        <v>152.08000000000001</v>
      </c>
      <c r="M5" s="64">
        <v>121.92</v>
      </c>
      <c r="N5" s="64">
        <v>109.11</v>
      </c>
      <c r="O5" s="64">
        <v>143.01</v>
      </c>
      <c r="P5" s="64">
        <v>187.13</v>
      </c>
      <c r="Q5" s="64">
        <v>210.99</v>
      </c>
      <c r="R5" s="73">
        <v>177.67</v>
      </c>
    </row>
    <row r="6" spans="1:18" ht="26.25" customHeight="1">
      <c r="E6" s="29" t="s">
        <v>64</v>
      </c>
      <c r="F6" s="67">
        <v>74.150000000000006</v>
      </c>
      <c r="G6" s="11">
        <v>63.9</v>
      </c>
      <c r="H6" s="11">
        <v>90.3</v>
      </c>
      <c r="I6" s="11">
        <v>82.93</v>
      </c>
      <c r="J6" s="11">
        <v>81.33</v>
      </c>
      <c r="K6" s="11">
        <v>77.790000000000006</v>
      </c>
      <c r="L6" s="11">
        <v>79.069999999999993</v>
      </c>
      <c r="M6" s="11">
        <v>85.33</v>
      </c>
      <c r="N6" s="11">
        <v>80.41</v>
      </c>
      <c r="O6" s="11">
        <v>81.709999999999994</v>
      </c>
      <c r="P6" s="11">
        <v>82.41</v>
      </c>
      <c r="Q6" s="11">
        <v>83.64</v>
      </c>
      <c r="R6" s="25">
        <v>83.64</v>
      </c>
    </row>
    <row r="7" spans="1:18" ht="26.25" customHeight="1">
      <c r="E7" s="29" t="s">
        <v>65</v>
      </c>
      <c r="F7" s="67">
        <v>492.91</v>
      </c>
      <c r="G7" s="11">
        <v>487.46</v>
      </c>
      <c r="H7" s="11">
        <v>487.45</v>
      </c>
      <c r="I7" s="11">
        <v>489.29</v>
      </c>
      <c r="J7" s="11">
        <v>485.49</v>
      </c>
      <c r="K7" s="11">
        <v>486.81</v>
      </c>
      <c r="L7" s="11">
        <v>488.85</v>
      </c>
      <c r="M7" s="11">
        <v>491.85</v>
      </c>
      <c r="N7" s="11">
        <v>496.03</v>
      </c>
      <c r="O7" s="11">
        <v>491.44</v>
      </c>
      <c r="P7" s="11">
        <v>496.83</v>
      </c>
      <c r="Q7" s="11">
        <v>499.1</v>
      </c>
      <c r="R7" s="25">
        <v>505.36</v>
      </c>
    </row>
    <row r="8" spans="1:18" ht="26.25" customHeight="1">
      <c r="E8" s="29" t="s">
        <v>66</v>
      </c>
      <c r="F8" s="67">
        <v>724.84</v>
      </c>
      <c r="G8" s="11">
        <v>672.77</v>
      </c>
      <c r="H8" s="11">
        <v>714.4</v>
      </c>
      <c r="I8" s="11">
        <v>730.01</v>
      </c>
      <c r="J8" s="11">
        <v>740.02</v>
      </c>
      <c r="K8" s="11">
        <v>678.87</v>
      </c>
      <c r="L8" s="11">
        <v>718.3</v>
      </c>
      <c r="M8" s="11">
        <v>698.2</v>
      </c>
      <c r="N8" s="11">
        <v>684.87</v>
      </c>
      <c r="O8" s="11">
        <v>715.2</v>
      </c>
      <c r="P8" s="11">
        <v>764.76</v>
      </c>
      <c r="Q8" s="11">
        <v>795.29</v>
      </c>
      <c r="R8" s="25">
        <v>770.63</v>
      </c>
    </row>
    <row r="9" spans="1:18" ht="26.25" customHeight="1" thickBot="1">
      <c r="E9" s="30" t="s">
        <v>67</v>
      </c>
      <c r="F9" s="68">
        <v>5385.05</v>
      </c>
      <c r="G9" s="26">
        <v>5403.04</v>
      </c>
      <c r="H9" s="26">
        <v>5445.65</v>
      </c>
      <c r="I9" s="26">
        <v>5497.94</v>
      </c>
      <c r="J9" s="26">
        <v>5529.76</v>
      </c>
      <c r="K9" s="26">
        <v>5555.64</v>
      </c>
      <c r="L9" s="26">
        <v>5572.09</v>
      </c>
      <c r="M9" s="26">
        <v>5583.03</v>
      </c>
      <c r="N9" s="26">
        <v>5587.33</v>
      </c>
      <c r="O9" s="26">
        <v>5580.35</v>
      </c>
      <c r="P9" s="26">
        <v>5586.95</v>
      </c>
      <c r="Q9" s="26">
        <v>5572.61</v>
      </c>
      <c r="R9" s="27">
        <v>5580.73</v>
      </c>
    </row>
    <row r="10" spans="1:18" ht="30" customHeight="1" thickBot="1">
      <c r="E10" s="193" t="s">
        <v>88</v>
      </c>
      <c r="F10" s="194"/>
      <c r="G10" s="194"/>
      <c r="H10" s="194"/>
      <c r="I10" s="194"/>
      <c r="J10" s="194"/>
      <c r="K10" s="194"/>
      <c r="L10" s="194"/>
      <c r="M10" s="194"/>
      <c r="N10" s="194"/>
      <c r="O10" s="194"/>
      <c r="P10" s="194"/>
      <c r="Q10" s="194"/>
    </row>
    <row r="11" spans="1:18" ht="30" customHeight="1" thickBot="1">
      <c r="E11" s="2"/>
      <c r="F11" s="190" t="s">
        <v>105</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42" t="s">
        <v>68</v>
      </c>
      <c r="F13" s="74">
        <v>585.94000000000005</v>
      </c>
      <c r="G13" s="64">
        <v>588.63</v>
      </c>
      <c r="H13" s="64">
        <v>594.02</v>
      </c>
      <c r="I13" s="64">
        <v>600.47</v>
      </c>
      <c r="J13" s="64">
        <v>604.70000000000005</v>
      </c>
      <c r="K13" s="64">
        <v>608.29</v>
      </c>
      <c r="L13" s="64">
        <v>610.85</v>
      </c>
      <c r="M13" s="64">
        <v>612.82000000000005</v>
      </c>
      <c r="N13" s="64">
        <v>614.05999999999995</v>
      </c>
      <c r="O13" s="64">
        <v>614.05999999999995</v>
      </c>
      <c r="P13" s="64">
        <v>615.55999999999995</v>
      </c>
      <c r="Q13" s="64">
        <v>614.75</v>
      </c>
      <c r="R13" s="73">
        <v>616.41999999999996</v>
      </c>
    </row>
    <row r="14" spans="1:18" ht="30" customHeight="1" thickBot="1">
      <c r="D14" s="186"/>
      <c r="E14" s="29" t="s">
        <v>69</v>
      </c>
      <c r="F14" s="67">
        <v>714.2</v>
      </c>
      <c r="G14" s="11">
        <v>717.48</v>
      </c>
      <c r="H14" s="11">
        <v>724.04</v>
      </c>
      <c r="I14" s="11">
        <v>731.91</v>
      </c>
      <c r="J14" s="11">
        <v>737.07</v>
      </c>
      <c r="K14" s="11">
        <v>741.45</v>
      </c>
      <c r="L14" s="11">
        <v>744.58</v>
      </c>
      <c r="M14" s="11">
        <v>746.98</v>
      </c>
      <c r="N14" s="11">
        <v>748.49</v>
      </c>
      <c r="O14" s="11">
        <v>748.49</v>
      </c>
      <c r="P14" s="11">
        <v>750.31</v>
      </c>
      <c r="Q14" s="11">
        <v>749.32</v>
      </c>
      <c r="R14" s="25">
        <v>751.35</v>
      </c>
    </row>
    <row r="15" spans="1:18" ht="30" customHeight="1" thickBot="1">
      <c r="D15" s="43" t="s">
        <v>86</v>
      </c>
      <c r="E15" s="29" t="s">
        <v>70</v>
      </c>
      <c r="F15" s="67">
        <f>+F8</f>
        <v>724.84</v>
      </c>
      <c r="G15" s="11">
        <f>+G8</f>
        <v>672.77</v>
      </c>
      <c r="H15" s="11">
        <v>714.4</v>
      </c>
      <c r="I15" s="11">
        <f t="shared" ref="I15:P15" si="0">+I8</f>
        <v>730.01</v>
      </c>
      <c r="J15" s="11">
        <f t="shared" si="0"/>
        <v>740.02</v>
      </c>
      <c r="K15" s="11">
        <f t="shared" si="0"/>
        <v>678.87</v>
      </c>
      <c r="L15" s="11">
        <f t="shared" si="0"/>
        <v>718.3</v>
      </c>
      <c r="M15" s="11">
        <f t="shared" si="0"/>
        <v>698.2</v>
      </c>
      <c r="N15" s="11">
        <f t="shared" si="0"/>
        <v>684.87</v>
      </c>
      <c r="O15" s="11">
        <f t="shared" si="0"/>
        <v>715.2</v>
      </c>
      <c r="P15" s="11">
        <f t="shared" si="0"/>
        <v>764.76</v>
      </c>
      <c r="Q15" s="11">
        <f t="shared" ref="Q15" si="1">+Q8</f>
        <v>795.29</v>
      </c>
      <c r="R15" s="25">
        <f>+R8</f>
        <v>770.63</v>
      </c>
    </row>
    <row r="16" spans="1:18" ht="30" customHeight="1" thickBot="1">
      <c r="D16" s="43" t="s">
        <v>87</v>
      </c>
      <c r="E16" s="30" t="s">
        <v>71</v>
      </c>
      <c r="F16" s="68">
        <f>+F15*1.2</f>
        <v>869.80799999999999</v>
      </c>
      <c r="G16" s="26">
        <f>+G15*1.2</f>
        <v>807.32399999999996</v>
      </c>
      <c r="H16" s="26">
        <v>857.28</v>
      </c>
      <c r="I16" s="26">
        <f t="shared" ref="I16:P16" si="2">+I15*1.2</f>
        <v>876.01199999999994</v>
      </c>
      <c r="J16" s="26">
        <f t="shared" si="2"/>
        <v>888.024</v>
      </c>
      <c r="K16" s="26">
        <f t="shared" si="2"/>
        <v>814.64400000000001</v>
      </c>
      <c r="L16" s="26">
        <f t="shared" si="2"/>
        <v>861.95999999999992</v>
      </c>
      <c r="M16" s="26">
        <f t="shared" si="2"/>
        <v>837.84</v>
      </c>
      <c r="N16" s="26">
        <f t="shared" si="2"/>
        <v>821.84399999999994</v>
      </c>
      <c r="O16" s="26">
        <f t="shared" si="2"/>
        <v>858.24</v>
      </c>
      <c r="P16" s="26">
        <f t="shared" si="2"/>
        <v>917.71199999999999</v>
      </c>
      <c r="Q16" s="26">
        <f t="shared" ref="Q16" si="3">+Q15*1.2</f>
        <v>954.34799999999996</v>
      </c>
      <c r="R16" s="27">
        <f>+R15*1.2</f>
        <v>924.75599999999997</v>
      </c>
    </row>
    <row r="17" spans="5:17" ht="15" customHeight="1">
      <c r="E17" s="195" t="s">
        <v>130</v>
      </c>
      <c r="F17" s="196"/>
      <c r="G17" s="196"/>
      <c r="H17" s="196"/>
      <c r="I17" s="196"/>
      <c r="J17" s="196"/>
      <c r="K17" s="196"/>
      <c r="L17" s="196"/>
      <c r="M17" s="196"/>
      <c r="N17" s="196"/>
      <c r="O17" s="196"/>
      <c r="P17" s="196"/>
      <c r="Q17" s="196"/>
    </row>
    <row r="18" spans="5:17" ht="30" customHeight="1">
      <c r="E18" s="196"/>
      <c r="F18" s="196"/>
      <c r="G18" s="196"/>
      <c r="H18" s="196"/>
      <c r="I18" s="196"/>
      <c r="J18" s="196"/>
      <c r="K18" s="196"/>
      <c r="L18" s="196"/>
      <c r="M18" s="196"/>
      <c r="N18" s="196"/>
      <c r="O18" s="196"/>
      <c r="P18" s="196"/>
      <c r="Q18" s="196"/>
    </row>
    <row r="19" spans="5:17">
      <c r="E19" s="2"/>
      <c r="F19" s="2"/>
    </row>
    <row r="20" spans="5:17">
      <c r="E20" s="2"/>
      <c r="F20" s="2"/>
    </row>
    <row r="21" spans="5:17">
      <c r="E21" s="2"/>
      <c r="F21" s="2"/>
    </row>
    <row r="22" spans="5:17">
      <c r="E22" s="2"/>
      <c r="F22" s="2"/>
    </row>
    <row r="23" spans="5:17">
      <c r="E23" s="2"/>
      <c r="F23" s="2"/>
    </row>
    <row r="24" spans="5:17">
      <c r="E24" s="2"/>
      <c r="F24" s="2"/>
    </row>
    <row r="25" spans="5:17">
      <c r="E25" s="2"/>
      <c r="F25" s="2"/>
    </row>
    <row r="26" spans="5:17">
      <c r="E26" s="2"/>
      <c r="F26" s="2"/>
    </row>
    <row r="27" spans="5:17">
      <c r="E27" s="2"/>
      <c r="F27" s="2"/>
    </row>
    <row r="28" spans="5:17">
      <c r="E28" s="2"/>
      <c r="F28" s="2"/>
    </row>
    <row r="29" spans="5:17">
      <c r="E29" s="2"/>
      <c r="F29" s="2"/>
    </row>
    <row r="30" spans="5:17">
      <c r="E30" s="2"/>
      <c r="F30" s="2"/>
    </row>
    <row r="31" spans="5:17">
      <c r="E31" s="2"/>
      <c r="F31" s="2"/>
    </row>
    <row r="32" spans="5:17">
      <c r="E32" s="2"/>
      <c r="F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7"/>
  <sheetViews>
    <sheetView topLeftCell="A19" zoomScale="63" zoomScaleNormal="63" workbookViewId="0">
      <selection activeCell="E66" sqref="E66"/>
    </sheetView>
  </sheetViews>
  <sheetFormatPr baseColWidth="10" defaultRowHeight="15"/>
  <cols>
    <col min="1"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40" t="s">
        <v>0</v>
      </c>
      <c r="C5" s="141"/>
      <c r="D5" s="141"/>
      <c r="E5" s="141"/>
      <c r="F5" s="141"/>
      <c r="G5" s="141"/>
      <c r="H5" s="141"/>
      <c r="I5" s="141"/>
      <c r="J5" s="141"/>
      <c r="K5" s="141"/>
      <c r="L5" s="141"/>
      <c r="M5" s="141"/>
      <c r="N5" s="141"/>
      <c r="O5" s="141"/>
      <c r="P5" s="141"/>
      <c r="Q5" s="141"/>
      <c r="R5" s="141"/>
      <c r="S5" s="141"/>
      <c r="T5" s="141"/>
      <c r="U5" s="142"/>
    </row>
    <row r="6" spans="2:21" ht="15.75" customHeight="1" thickBot="1">
      <c r="B6" s="143"/>
      <c r="C6" s="144"/>
      <c r="D6" s="144"/>
      <c r="E6" s="144"/>
      <c r="F6" s="144"/>
      <c r="G6" s="144"/>
      <c r="H6" s="144"/>
      <c r="I6" s="144"/>
      <c r="J6" s="144"/>
      <c r="K6" s="144"/>
      <c r="L6" s="144"/>
      <c r="M6" s="144"/>
      <c r="N6" s="144"/>
      <c r="O6" s="144"/>
      <c r="P6" s="144"/>
      <c r="Q6" s="144"/>
      <c r="R6" s="144"/>
      <c r="S6" s="144"/>
      <c r="T6" s="144"/>
      <c r="U6" s="145"/>
    </row>
    <row r="7" spans="2:21" ht="15" customHeight="1">
      <c r="B7" s="146" t="s">
        <v>1</v>
      </c>
      <c r="C7" s="147"/>
      <c r="D7" s="147"/>
      <c r="E7" s="147"/>
      <c r="F7" s="147"/>
      <c r="G7" s="147"/>
      <c r="H7" s="147"/>
      <c r="I7" s="147"/>
      <c r="J7" s="147"/>
      <c r="K7" s="148"/>
      <c r="L7" s="140" t="s">
        <v>2</v>
      </c>
      <c r="M7" s="141"/>
      <c r="N7" s="141"/>
      <c r="O7" s="141"/>
      <c r="P7" s="141"/>
      <c r="Q7" s="141"/>
      <c r="R7" s="141"/>
      <c r="S7" s="141"/>
      <c r="T7" s="141"/>
      <c r="U7" s="142"/>
    </row>
    <row r="8" spans="2:21" ht="15" customHeight="1">
      <c r="B8" s="149"/>
      <c r="C8" s="150"/>
      <c r="D8" s="150"/>
      <c r="E8" s="150"/>
      <c r="F8" s="150"/>
      <c r="G8" s="150"/>
      <c r="H8" s="150"/>
      <c r="I8" s="150"/>
      <c r="J8" s="150"/>
      <c r="K8" s="151"/>
      <c r="L8" s="152"/>
      <c r="M8" s="153"/>
      <c r="N8" s="153"/>
      <c r="O8" s="153"/>
      <c r="P8" s="153"/>
      <c r="Q8" s="153"/>
      <c r="R8" s="153"/>
      <c r="S8" s="153"/>
      <c r="T8" s="153"/>
      <c r="U8" s="154"/>
    </row>
    <row r="9" spans="2:21" ht="15" customHeight="1">
      <c r="B9" s="149"/>
      <c r="C9" s="150"/>
      <c r="D9" s="150"/>
      <c r="E9" s="150"/>
      <c r="F9" s="150"/>
      <c r="G9" s="150"/>
      <c r="H9" s="150"/>
      <c r="I9" s="150"/>
      <c r="J9" s="150"/>
      <c r="K9" s="151"/>
      <c r="L9" s="152"/>
      <c r="M9" s="153"/>
      <c r="N9" s="153"/>
      <c r="O9" s="153"/>
      <c r="P9" s="153"/>
      <c r="Q9" s="153"/>
      <c r="R9" s="153"/>
      <c r="S9" s="153"/>
      <c r="T9" s="153"/>
      <c r="U9" s="154"/>
    </row>
    <row r="10" spans="2:21" ht="15" customHeight="1">
      <c r="B10" s="149"/>
      <c r="C10" s="150"/>
      <c r="D10" s="150"/>
      <c r="E10" s="150"/>
      <c r="F10" s="150"/>
      <c r="G10" s="150"/>
      <c r="H10" s="150"/>
      <c r="I10" s="150"/>
      <c r="J10" s="150"/>
      <c r="K10" s="151"/>
      <c r="L10" s="152"/>
      <c r="M10" s="153"/>
      <c r="N10" s="153"/>
      <c r="O10" s="153"/>
      <c r="P10" s="153"/>
      <c r="Q10" s="153"/>
      <c r="R10" s="153"/>
      <c r="S10" s="153"/>
      <c r="T10" s="153"/>
      <c r="U10" s="154"/>
    </row>
    <row r="11" spans="2:21" ht="15" customHeight="1" thickBot="1">
      <c r="B11" s="149"/>
      <c r="C11" s="150"/>
      <c r="D11" s="150"/>
      <c r="E11" s="150"/>
      <c r="F11" s="150"/>
      <c r="G11" s="150"/>
      <c r="H11" s="150"/>
      <c r="I11" s="150"/>
      <c r="J11" s="150"/>
      <c r="K11" s="151"/>
      <c r="L11" s="152"/>
      <c r="M11" s="153"/>
      <c r="N11" s="153"/>
      <c r="O11" s="153"/>
      <c r="P11" s="153"/>
      <c r="Q11" s="153"/>
      <c r="R11" s="153"/>
      <c r="S11" s="153"/>
      <c r="T11" s="153"/>
      <c r="U11" s="154"/>
    </row>
    <row r="12" spans="2:21" ht="15" customHeight="1">
      <c r="B12" s="1"/>
      <c r="J12" s="155" t="s">
        <v>57</v>
      </c>
      <c r="K12" s="3"/>
      <c r="M12" s="134" t="s">
        <v>58</v>
      </c>
      <c r="N12" s="135"/>
      <c r="U12" s="3"/>
    </row>
    <row r="13" spans="2:21">
      <c r="B13" s="1"/>
      <c r="J13" s="156"/>
      <c r="K13" s="3"/>
      <c r="M13" s="136"/>
      <c r="N13" s="137"/>
      <c r="U13" s="3"/>
    </row>
    <row r="14" spans="2:21" ht="15" customHeight="1">
      <c r="B14" s="1"/>
      <c r="J14" s="156"/>
      <c r="K14" s="3"/>
      <c r="M14" s="136"/>
      <c r="N14" s="137"/>
      <c r="U14" s="3"/>
    </row>
    <row r="15" spans="2:21">
      <c r="B15" s="1"/>
      <c r="J15" s="156"/>
      <c r="K15" s="3"/>
      <c r="M15" s="136"/>
      <c r="N15" s="137"/>
      <c r="U15" s="3"/>
    </row>
    <row r="16" spans="2:21">
      <c r="B16" s="1"/>
      <c r="J16" s="156"/>
      <c r="K16" s="3"/>
      <c r="M16" s="136"/>
      <c r="N16" s="137"/>
      <c r="U16" s="3"/>
    </row>
    <row r="17" spans="2:21">
      <c r="B17" s="1"/>
      <c r="J17" s="156"/>
      <c r="K17" s="3"/>
      <c r="M17" s="136"/>
      <c r="N17" s="137"/>
      <c r="U17" s="3"/>
    </row>
    <row r="18" spans="2:21">
      <c r="B18" s="1"/>
      <c r="J18" s="156"/>
      <c r="K18" s="3"/>
      <c r="M18" s="136"/>
      <c r="N18" s="137"/>
      <c r="U18" s="3"/>
    </row>
    <row r="19" spans="2:21">
      <c r="B19" s="1"/>
      <c r="J19" s="156"/>
      <c r="K19" s="3"/>
      <c r="M19" s="136"/>
      <c r="N19" s="137"/>
      <c r="U19" s="3"/>
    </row>
    <row r="20" spans="2:21">
      <c r="B20" s="1"/>
      <c r="J20" s="156"/>
      <c r="K20" s="3"/>
      <c r="M20" s="136"/>
      <c r="N20" s="137"/>
      <c r="U20" s="3"/>
    </row>
    <row r="21" spans="2:21">
      <c r="B21" s="1"/>
      <c r="J21" s="156"/>
      <c r="K21" s="3"/>
      <c r="M21" s="136"/>
      <c r="N21" s="137"/>
      <c r="U21" s="3"/>
    </row>
    <row r="22" spans="2:21">
      <c r="B22" s="1"/>
      <c r="J22" s="156"/>
      <c r="K22" s="3"/>
      <c r="M22" s="136"/>
      <c r="N22" s="137"/>
      <c r="U22" s="3"/>
    </row>
    <row r="23" spans="2:21" ht="19.899999999999999" customHeight="1" thickBot="1">
      <c r="B23" s="1"/>
      <c r="J23" s="157"/>
      <c r="K23" s="3"/>
      <c r="M23" s="138"/>
      <c r="N23" s="139"/>
      <c r="U23" s="3"/>
    </row>
    <row r="24" spans="2:21">
      <c r="B24" s="1"/>
      <c r="K24" s="3"/>
      <c r="U24" s="3"/>
    </row>
    <row r="25" spans="2:21" ht="15.75" thickBot="1">
      <c r="B25" s="4"/>
      <c r="C25" s="5"/>
      <c r="D25" s="5"/>
      <c r="E25" s="5"/>
      <c r="F25" s="5"/>
      <c r="G25" s="5"/>
      <c r="H25" s="5"/>
      <c r="I25" s="5"/>
      <c r="J25" s="5"/>
      <c r="K25" s="6"/>
      <c r="U25" s="3"/>
    </row>
    <row r="26" spans="2:21" ht="15" customHeight="1">
      <c r="B26" s="146" t="s">
        <v>3</v>
      </c>
      <c r="C26" s="147"/>
      <c r="D26" s="147"/>
      <c r="E26" s="147"/>
      <c r="F26" s="147"/>
      <c r="G26" s="147"/>
      <c r="H26" s="147"/>
      <c r="I26" s="147"/>
      <c r="J26" s="147"/>
      <c r="K26" s="148"/>
      <c r="L26" s="140" t="s">
        <v>78</v>
      </c>
      <c r="M26" s="141"/>
      <c r="N26" s="141"/>
      <c r="O26" s="141"/>
      <c r="P26" s="141"/>
      <c r="Q26" s="141"/>
      <c r="R26" s="141"/>
      <c r="S26" s="141"/>
      <c r="T26" s="141"/>
      <c r="U26" s="142"/>
    </row>
    <row r="27" spans="2:21" ht="15" customHeight="1">
      <c r="B27" s="149"/>
      <c r="C27" s="150"/>
      <c r="D27" s="150"/>
      <c r="E27" s="150"/>
      <c r="F27" s="150"/>
      <c r="G27" s="150"/>
      <c r="H27" s="150"/>
      <c r="I27" s="150"/>
      <c r="J27" s="150"/>
      <c r="K27" s="151"/>
      <c r="L27" s="152"/>
      <c r="M27" s="153"/>
      <c r="N27" s="153"/>
      <c r="O27" s="153"/>
      <c r="P27" s="153"/>
      <c r="Q27" s="153"/>
      <c r="R27" s="153"/>
      <c r="S27" s="153"/>
      <c r="T27" s="153"/>
      <c r="U27" s="154"/>
    </row>
    <row r="28" spans="2:21" ht="15" customHeight="1">
      <c r="B28" s="149"/>
      <c r="C28" s="150"/>
      <c r="D28" s="150"/>
      <c r="E28" s="150"/>
      <c r="F28" s="150"/>
      <c r="G28" s="150"/>
      <c r="H28" s="150"/>
      <c r="I28" s="150"/>
      <c r="J28" s="150"/>
      <c r="K28" s="151"/>
      <c r="L28" s="152"/>
      <c r="M28" s="153"/>
      <c r="N28" s="153"/>
      <c r="O28" s="153"/>
      <c r="P28" s="153"/>
      <c r="Q28" s="153"/>
      <c r="R28" s="153"/>
      <c r="S28" s="153"/>
      <c r="T28" s="153"/>
      <c r="U28" s="154"/>
    </row>
    <row r="29" spans="2:21" ht="15" customHeight="1">
      <c r="B29" s="149"/>
      <c r="C29" s="150"/>
      <c r="D29" s="150"/>
      <c r="E29" s="150"/>
      <c r="F29" s="150"/>
      <c r="G29" s="150"/>
      <c r="H29" s="150"/>
      <c r="I29" s="150"/>
      <c r="J29" s="150"/>
      <c r="K29" s="151"/>
      <c r="L29" s="152"/>
      <c r="M29" s="153"/>
      <c r="N29" s="153"/>
      <c r="O29" s="153"/>
      <c r="P29" s="153"/>
      <c r="Q29" s="153"/>
      <c r="R29" s="153"/>
      <c r="S29" s="153"/>
      <c r="T29" s="153"/>
      <c r="U29" s="154"/>
    </row>
    <row r="30" spans="2:21" ht="15" customHeight="1" thickBot="1">
      <c r="B30" s="149"/>
      <c r="C30" s="150"/>
      <c r="D30" s="150"/>
      <c r="E30" s="150"/>
      <c r="F30" s="150"/>
      <c r="G30" s="150"/>
      <c r="H30" s="150"/>
      <c r="I30" s="150"/>
      <c r="J30" s="150"/>
      <c r="K30" s="151"/>
      <c r="L30" s="152"/>
      <c r="M30" s="153"/>
      <c r="N30" s="153"/>
      <c r="O30" s="153"/>
      <c r="P30" s="153"/>
      <c r="Q30" s="153"/>
      <c r="R30" s="153"/>
      <c r="S30" s="153"/>
      <c r="T30" s="153"/>
      <c r="U30" s="154"/>
    </row>
    <row r="31" spans="2:21" ht="15" customHeight="1">
      <c r="B31" s="1"/>
      <c r="K31" s="134" t="s">
        <v>59</v>
      </c>
      <c r="L31" s="135"/>
      <c r="U31" s="3"/>
    </row>
    <row r="32" spans="2:21" ht="15" customHeight="1">
      <c r="B32" s="1"/>
      <c r="K32" s="136"/>
      <c r="L32" s="137"/>
      <c r="U32" s="3"/>
    </row>
    <row r="33" spans="2:21">
      <c r="B33" s="1"/>
      <c r="K33" s="136"/>
      <c r="L33" s="137"/>
      <c r="U33" s="3"/>
    </row>
    <row r="34" spans="2:21">
      <c r="B34" s="1"/>
      <c r="K34" s="136"/>
      <c r="L34" s="137"/>
      <c r="U34" s="3"/>
    </row>
    <row r="35" spans="2:21">
      <c r="B35" s="1"/>
      <c r="K35" s="136"/>
      <c r="L35" s="137"/>
      <c r="U35" s="3"/>
    </row>
    <row r="36" spans="2:21">
      <c r="B36" s="1"/>
      <c r="K36" s="136"/>
      <c r="L36" s="137"/>
      <c r="U36" s="3"/>
    </row>
    <row r="37" spans="2:21">
      <c r="B37" s="1"/>
      <c r="K37" s="136"/>
      <c r="L37" s="137"/>
      <c r="U37" s="3"/>
    </row>
    <row r="38" spans="2:21">
      <c r="B38" s="1"/>
      <c r="K38" s="136"/>
      <c r="L38" s="137"/>
      <c r="U38" s="3"/>
    </row>
    <row r="39" spans="2:21">
      <c r="B39" s="1"/>
      <c r="K39" s="136"/>
      <c r="L39" s="137"/>
      <c r="U39" s="3"/>
    </row>
    <row r="40" spans="2:21">
      <c r="B40" s="1"/>
      <c r="K40" s="136"/>
      <c r="L40" s="137"/>
      <c r="U40" s="3"/>
    </row>
    <row r="41" spans="2:21">
      <c r="B41" s="1"/>
      <c r="K41" s="136"/>
      <c r="L41" s="137"/>
      <c r="U41" s="3"/>
    </row>
    <row r="42" spans="2:21" ht="15.75" thickBot="1">
      <c r="B42" s="1"/>
      <c r="K42" s="138"/>
      <c r="L42" s="139"/>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52" t="s">
        <v>72</v>
      </c>
      <c r="C48" s="53" t="s">
        <v>73</v>
      </c>
      <c r="D48" s="53" t="s">
        <v>74</v>
      </c>
      <c r="E48" s="53" t="s">
        <v>75</v>
      </c>
      <c r="F48" s="53" t="s">
        <v>76</v>
      </c>
      <c r="G48" s="54" t="s">
        <v>77</v>
      </c>
    </row>
    <row r="49" spans="2:7">
      <c r="B49" s="80">
        <v>45108</v>
      </c>
      <c r="C49" s="81">
        <v>134.44999999999999</v>
      </c>
      <c r="D49" s="81">
        <v>173.52</v>
      </c>
      <c r="E49" s="81">
        <v>4067.63</v>
      </c>
      <c r="F49" s="81">
        <v>3923.49</v>
      </c>
      <c r="G49" s="82">
        <v>0.72299999999999998</v>
      </c>
    </row>
    <row r="50" spans="2:7">
      <c r="B50" s="47">
        <v>45139</v>
      </c>
      <c r="C50" s="46">
        <v>135.38999999999999</v>
      </c>
      <c r="D50" s="46">
        <v>175.6</v>
      </c>
      <c r="E50" s="46">
        <v>4066.87</v>
      </c>
      <c r="F50" s="46">
        <v>4085.33</v>
      </c>
      <c r="G50" s="48">
        <v>0.73</v>
      </c>
    </row>
    <row r="51" spans="2:7">
      <c r="B51" s="47">
        <v>45170</v>
      </c>
      <c r="C51" s="46">
        <v>136.11000000000001</v>
      </c>
      <c r="D51" s="46">
        <v>177.12</v>
      </c>
      <c r="E51" s="46">
        <v>4008.41</v>
      </c>
      <c r="F51" s="46">
        <v>4053.76</v>
      </c>
      <c r="G51" s="48">
        <v>0.72099999999999997</v>
      </c>
    </row>
    <row r="52" spans="2:7">
      <c r="B52" s="47">
        <v>45200</v>
      </c>
      <c r="C52" s="46">
        <v>136.44999999999999</v>
      </c>
      <c r="D52" s="46">
        <v>177.43</v>
      </c>
      <c r="E52" s="46">
        <v>4219.16</v>
      </c>
      <c r="F52" s="46">
        <v>4060.83</v>
      </c>
      <c r="G52" s="48">
        <v>0.71899999999999997</v>
      </c>
    </row>
    <row r="53" spans="2:7">
      <c r="B53" s="47">
        <v>45231</v>
      </c>
      <c r="C53" s="46">
        <v>137.09</v>
      </c>
      <c r="D53" s="46">
        <v>176.2</v>
      </c>
      <c r="E53" s="46">
        <v>4040.26</v>
      </c>
      <c r="F53" s="46">
        <v>3980.67</v>
      </c>
      <c r="G53" s="48">
        <v>0.66</v>
      </c>
    </row>
    <row r="54" spans="2:7">
      <c r="B54" s="47">
        <v>45261</v>
      </c>
      <c r="C54" s="46">
        <v>137.72</v>
      </c>
      <c r="D54" s="46">
        <v>174.58</v>
      </c>
      <c r="E54" s="46">
        <v>3954.14</v>
      </c>
      <c r="F54" s="46">
        <v>3822.05</v>
      </c>
      <c r="G54" s="48">
        <v>0.72299999999999998</v>
      </c>
    </row>
    <row r="55" spans="2:7">
      <c r="B55" s="47">
        <v>45292</v>
      </c>
      <c r="C55" s="46">
        <v>138.97999999999999</v>
      </c>
      <c r="D55" s="46">
        <v>175.64</v>
      </c>
      <c r="E55" s="46">
        <v>3920.2</v>
      </c>
      <c r="F55" s="46">
        <v>3925.6</v>
      </c>
      <c r="G55" s="48">
        <v>0.72</v>
      </c>
    </row>
    <row r="56" spans="2:7">
      <c r="B56" s="47">
        <v>45323</v>
      </c>
      <c r="C56" s="46">
        <v>140.49</v>
      </c>
      <c r="D56" s="46">
        <v>177.35</v>
      </c>
      <c r="E56" s="46">
        <v>3931.85</v>
      </c>
      <c r="F56" s="46">
        <v>3933.56</v>
      </c>
      <c r="G56" s="48">
        <v>0.93500000000000005</v>
      </c>
    </row>
    <row r="57" spans="2:7">
      <c r="B57" s="47">
        <v>45352</v>
      </c>
      <c r="C57" s="46">
        <v>141.47999999999999</v>
      </c>
      <c r="D57" s="46">
        <v>177.3</v>
      </c>
      <c r="E57" s="46">
        <v>3908.67</v>
      </c>
      <c r="F57" s="46">
        <v>3842.3</v>
      </c>
      <c r="G57" s="48">
        <v>0.84</v>
      </c>
    </row>
    <row r="58" spans="2:7">
      <c r="B58" s="47">
        <v>45383</v>
      </c>
      <c r="C58" s="46">
        <v>142.32</v>
      </c>
      <c r="D58" s="46">
        <v>177.97</v>
      </c>
      <c r="E58" s="46">
        <v>3866.12</v>
      </c>
      <c r="F58" s="46">
        <v>3873.44</v>
      </c>
      <c r="G58" s="48">
        <v>0.81299999999999994</v>
      </c>
    </row>
    <row r="59" spans="2:7">
      <c r="B59" s="47">
        <v>45413</v>
      </c>
      <c r="C59" s="46">
        <v>142.91999999999999</v>
      </c>
      <c r="D59" s="46">
        <v>177.66</v>
      </c>
      <c r="E59" s="46">
        <v>3865.09</v>
      </c>
      <c r="F59" s="46">
        <v>3874.32</v>
      </c>
      <c r="G59" s="48">
        <v>0.72299999999999998</v>
      </c>
    </row>
    <row r="60" spans="2:7">
      <c r="B60" s="47">
        <v>45444</v>
      </c>
      <c r="C60" s="46">
        <v>143.38</v>
      </c>
      <c r="D60" s="46">
        <v>178.94</v>
      </c>
      <c r="E60" s="46">
        <v>4054.56</v>
      </c>
      <c r="F60" s="46">
        <v>4148.04</v>
      </c>
      <c r="G60" s="48">
        <v>0.70499999999999996</v>
      </c>
    </row>
    <row r="61" spans="2:7">
      <c r="B61" s="47">
        <v>45474</v>
      </c>
      <c r="C61" s="46">
        <v>143.66999999999999</v>
      </c>
      <c r="D61" s="46">
        <v>179.3</v>
      </c>
      <c r="E61" s="46">
        <v>4036.8</v>
      </c>
      <c r="F61" s="46">
        <v>4089.05</v>
      </c>
      <c r="G61" s="48">
        <v>0.85</v>
      </c>
    </row>
    <row r="62" spans="2:7">
      <c r="B62" s="47">
        <v>45505</v>
      </c>
      <c r="C62" s="46">
        <v>143.66999999999999</v>
      </c>
      <c r="D62" s="46">
        <v>177.83</v>
      </c>
      <c r="E62" s="46">
        <v>4062.98</v>
      </c>
      <c r="F62" s="46">
        <v>4160.3100000000004</v>
      </c>
      <c r="G62" s="48">
        <v>0.749</v>
      </c>
    </row>
    <row r="63" spans="2:7">
      <c r="B63" s="47">
        <v>45536</v>
      </c>
      <c r="C63" s="46">
        <v>144.02000000000001</v>
      </c>
      <c r="D63" s="46">
        <v>179.48</v>
      </c>
      <c r="E63" s="46">
        <v>4191.8999999999996</v>
      </c>
      <c r="F63" s="46">
        <v>4164.3999999999996</v>
      </c>
      <c r="G63" s="48">
        <v>0.73499999999999999</v>
      </c>
    </row>
    <row r="64" spans="2:7">
      <c r="B64" s="47">
        <v>45566</v>
      </c>
      <c r="C64" s="46">
        <v>143.83000000000001</v>
      </c>
      <c r="D64" s="46">
        <v>180.49</v>
      </c>
      <c r="E64" s="46">
        <v>4257</v>
      </c>
      <c r="F64" s="46">
        <v>4413.5</v>
      </c>
      <c r="G64" s="48">
        <v>0.745</v>
      </c>
    </row>
    <row r="65" spans="2:7">
      <c r="B65" s="47">
        <v>45597</v>
      </c>
      <c r="C65" s="46">
        <v>144.22</v>
      </c>
      <c r="D65" s="46">
        <v>182.95</v>
      </c>
      <c r="E65" s="46">
        <v>4411.1000000000004</v>
      </c>
      <c r="F65" s="46">
        <v>4419.6000000000004</v>
      </c>
      <c r="G65" s="48">
        <v>0.745</v>
      </c>
    </row>
    <row r="66" spans="2:7" ht="15.75" thickBot="1">
      <c r="B66" s="50">
        <v>45627</v>
      </c>
      <c r="C66" s="51">
        <v>144.88</v>
      </c>
      <c r="D66" s="51">
        <v>184.52</v>
      </c>
      <c r="E66" s="51">
        <v>4385.1499999999996</v>
      </c>
      <c r="F66" s="51">
        <v>4409.1499999999996</v>
      </c>
      <c r="G66" s="83">
        <v>0.8</v>
      </c>
    </row>
    <row r="67" spans="2:7">
      <c r="B67"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X63"/>
  <sheetViews>
    <sheetView zoomScale="84" zoomScaleNormal="84" workbookViewId="0"/>
  </sheetViews>
  <sheetFormatPr baseColWidth="10" defaultRowHeight="15"/>
  <cols>
    <col min="1" max="50" width="11.42578125" style="2"/>
  </cols>
  <sheetData>
    <row r="1" spans="1:13">
      <c r="A1" s="2" t="s">
        <v>132</v>
      </c>
    </row>
    <row r="4" spans="1:13" ht="15.75" thickBot="1"/>
    <row r="5" spans="1:13">
      <c r="E5" s="164" t="s">
        <v>55</v>
      </c>
      <c r="F5" s="165"/>
      <c r="G5" s="165"/>
      <c r="H5" s="165"/>
      <c r="I5" s="165"/>
      <c r="J5" s="165"/>
      <c r="K5" s="165"/>
      <c r="L5" s="165"/>
      <c r="M5" s="166"/>
    </row>
    <row r="6" spans="1:13">
      <c r="E6" s="167"/>
      <c r="F6" s="168"/>
      <c r="G6" s="168"/>
      <c r="H6" s="168"/>
      <c r="I6" s="168"/>
      <c r="J6" s="168"/>
      <c r="K6" s="168"/>
      <c r="L6" s="168"/>
      <c r="M6" s="169"/>
    </row>
    <row r="7" spans="1:13">
      <c r="E7" s="167"/>
      <c r="F7" s="168"/>
      <c r="G7" s="168"/>
      <c r="H7" s="168"/>
      <c r="I7" s="168"/>
      <c r="J7" s="168"/>
      <c r="K7" s="168"/>
      <c r="L7" s="168"/>
      <c r="M7" s="169"/>
    </row>
    <row r="8" spans="1:13">
      <c r="E8" s="167"/>
      <c r="F8" s="168"/>
      <c r="G8" s="168"/>
      <c r="H8" s="168"/>
      <c r="I8" s="168"/>
      <c r="J8" s="168"/>
      <c r="K8" s="168"/>
      <c r="L8" s="168"/>
      <c r="M8" s="169"/>
    </row>
    <row r="9" spans="1:13" ht="15.75" thickBot="1">
      <c r="E9" s="170"/>
      <c r="F9" s="171"/>
      <c r="G9" s="171"/>
      <c r="H9" s="171"/>
      <c r="I9" s="171"/>
      <c r="J9" s="171"/>
      <c r="K9" s="171"/>
      <c r="L9" s="171"/>
      <c r="M9" s="172"/>
    </row>
    <row r="10" spans="1:13">
      <c r="E10" s="14"/>
      <c r="F10" s="14"/>
      <c r="G10" s="14"/>
      <c r="H10" s="14"/>
      <c r="I10" s="14"/>
      <c r="J10" s="14"/>
      <c r="K10" s="14"/>
      <c r="L10" s="14"/>
      <c r="M10" s="14"/>
    </row>
    <row r="11" spans="1:13">
      <c r="E11" s="14"/>
      <c r="F11" s="14"/>
      <c r="G11" s="14"/>
      <c r="H11" s="14"/>
      <c r="I11" s="14"/>
      <c r="J11" s="14"/>
      <c r="K11" s="14"/>
      <c r="L11" s="14"/>
      <c r="M11" s="14"/>
    </row>
    <row r="13" spans="1:13" ht="19.5" customHeight="1">
      <c r="E13" s="173" t="s">
        <v>56</v>
      </c>
      <c r="F13" s="173"/>
      <c r="G13" s="173"/>
      <c r="H13" s="173"/>
      <c r="I13" s="173"/>
      <c r="J13" s="173"/>
      <c r="K13" s="173"/>
      <c r="L13" s="173"/>
      <c r="M13" s="173"/>
    </row>
    <row r="14" spans="1:13" ht="19.5" customHeight="1">
      <c r="E14" s="173"/>
      <c r="F14" s="173"/>
      <c r="G14" s="173"/>
      <c r="H14" s="173"/>
      <c r="I14" s="173"/>
      <c r="J14" s="173"/>
      <c r="K14" s="173"/>
      <c r="L14" s="173"/>
      <c r="M14" s="173"/>
    </row>
    <row r="15" spans="1:13">
      <c r="E15" s="15"/>
      <c r="F15" s="15"/>
      <c r="G15" s="15"/>
      <c r="H15" s="15"/>
      <c r="I15" s="15"/>
      <c r="J15" s="15"/>
      <c r="K15" s="15"/>
      <c r="L15" s="15"/>
      <c r="M15" s="15"/>
    </row>
    <row r="16" spans="1: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58" t="s">
        <v>53</v>
      </c>
      <c r="F19" s="159"/>
      <c r="G19" s="159"/>
      <c r="H19" s="159"/>
      <c r="I19" s="159"/>
      <c r="J19" s="159"/>
      <c r="K19" s="159"/>
      <c r="L19" s="159"/>
      <c r="M19" s="160"/>
    </row>
    <row r="20" spans="5:13" ht="15" customHeight="1" thickBot="1">
      <c r="E20" s="161"/>
      <c r="F20" s="162"/>
      <c r="G20" s="162"/>
      <c r="H20" s="162"/>
      <c r="I20" s="162"/>
      <c r="J20" s="162"/>
      <c r="K20" s="162"/>
      <c r="L20" s="162"/>
      <c r="M20" s="163"/>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74" t="s">
        <v>54</v>
      </c>
      <c r="F61" s="175"/>
      <c r="G61" s="175"/>
      <c r="H61" s="175"/>
      <c r="I61" s="175"/>
      <c r="J61" s="175"/>
      <c r="K61" s="175"/>
      <c r="L61" s="175"/>
      <c r="M61" s="176"/>
    </row>
    <row r="62" spans="5:13">
      <c r="E62" s="177"/>
      <c r="F62" s="178"/>
      <c r="G62" s="178"/>
      <c r="H62" s="178"/>
      <c r="I62" s="178"/>
      <c r="J62" s="178"/>
      <c r="K62" s="178"/>
      <c r="L62" s="178"/>
      <c r="M62" s="179"/>
    </row>
    <row r="63" spans="5:13" ht="15.75" thickBot="1">
      <c r="E63" s="180"/>
      <c r="F63" s="181"/>
      <c r="G63" s="181"/>
      <c r="H63" s="181"/>
      <c r="I63" s="181"/>
      <c r="J63" s="181"/>
      <c r="K63" s="181"/>
      <c r="L63" s="181"/>
      <c r="M63" s="182"/>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4" zoomScaleNormal="74" workbookViewId="0">
      <selection activeCell="I13" sqref="I13"/>
    </sheetView>
  </sheetViews>
  <sheetFormatPr baseColWidth="10" defaultColWidth="11.42578125" defaultRowHeight="15"/>
  <cols>
    <col min="1" max="3" width="11.42578125" style="2"/>
    <col min="4" max="4" width="14.42578125" style="2" customWidth="1"/>
    <col min="5" max="5" width="18" style="2" customWidth="1"/>
    <col min="6" max="11" width="11.42578125" style="2" customWidth="1"/>
    <col min="12"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87" t="s">
        <v>117</v>
      </c>
      <c r="G3" s="188"/>
      <c r="H3" s="188"/>
      <c r="I3" s="188"/>
      <c r="J3" s="188"/>
      <c r="K3" s="188"/>
      <c r="L3" s="188"/>
      <c r="M3" s="188"/>
      <c r="N3" s="188"/>
      <c r="O3" s="188"/>
      <c r="P3" s="188"/>
      <c r="Q3" s="188"/>
      <c r="R3" s="189"/>
    </row>
    <row r="4" spans="1:18" ht="26.25" customHeight="1" thickBot="1">
      <c r="E4" s="61"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208">
        <v>1201.4094600000001</v>
      </c>
      <c r="G5" s="78">
        <v>1282.7961299999999</v>
      </c>
      <c r="H5" s="78">
        <v>1332.3318999999999</v>
      </c>
      <c r="I5" s="78">
        <v>1210.1894</v>
      </c>
      <c r="J5" s="78">
        <v>1234.8489099999999</v>
      </c>
      <c r="K5" s="78">
        <v>1145.7721100000001</v>
      </c>
      <c r="L5" s="78">
        <v>1057.5838699999999</v>
      </c>
      <c r="M5" s="78">
        <v>1254.50974</v>
      </c>
      <c r="N5" s="78">
        <v>1184.7213400000001</v>
      </c>
      <c r="O5" s="78">
        <v>1250.14158</v>
      </c>
      <c r="P5" s="78">
        <v>1237.28134</v>
      </c>
      <c r="Q5" s="78">
        <v>1116.7489599999999</v>
      </c>
      <c r="R5" s="79">
        <v>1229.0088000000001</v>
      </c>
    </row>
    <row r="6" spans="1:18" ht="26.25" customHeight="1">
      <c r="E6" s="29" t="s">
        <v>64</v>
      </c>
      <c r="F6" s="67">
        <v>659.45561999999995</v>
      </c>
      <c r="G6" s="11">
        <v>689.52026000000001</v>
      </c>
      <c r="H6" s="11">
        <v>903.57952</v>
      </c>
      <c r="I6" s="11">
        <v>634.06871000000001</v>
      </c>
      <c r="J6" s="11">
        <v>644.20610999999997</v>
      </c>
      <c r="K6" s="11">
        <v>626.50918999999999</v>
      </c>
      <c r="L6" s="11">
        <v>762.91840999999999</v>
      </c>
      <c r="M6" s="11">
        <v>712.27544999999998</v>
      </c>
      <c r="N6" s="11">
        <v>730.33019000000002</v>
      </c>
      <c r="O6" s="11">
        <v>688.49208999999996</v>
      </c>
      <c r="P6" s="11">
        <v>701.00850000000003</v>
      </c>
      <c r="Q6" s="11">
        <v>850.21537000000001</v>
      </c>
      <c r="R6" s="25">
        <v>689.17981999999995</v>
      </c>
    </row>
    <row r="7" spans="1:18" ht="26.25" customHeight="1">
      <c r="E7" s="29" t="s">
        <v>65</v>
      </c>
      <c r="F7" s="67">
        <v>683.34339999999997</v>
      </c>
      <c r="G7" s="11">
        <v>746.75766999999996</v>
      </c>
      <c r="H7" s="11">
        <v>746.75766999999996</v>
      </c>
      <c r="I7" s="11">
        <v>746.75766999999996</v>
      </c>
      <c r="J7" s="11">
        <v>746.72251000000006</v>
      </c>
      <c r="K7" s="11">
        <v>746.75766999999996</v>
      </c>
      <c r="L7" s="11">
        <v>746.75766999999996</v>
      </c>
      <c r="M7" s="11">
        <v>746.75766999999996</v>
      </c>
      <c r="N7" s="11">
        <v>746.75766999999996</v>
      </c>
      <c r="O7" s="11">
        <v>746.75766999999996</v>
      </c>
      <c r="P7" s="11">
        <v>746.75766999999996</v>
      </c>
      <c r="Q7" s="11">
        <v>746.75766999999996</v>
      </c>
      <c r="R7" s="25">
        <v>746.75766999999996</v>
      </c>
    </row>
    <row r="8" spans="1:18" ht="26.25" customHeight="1">
      <c r="E8" s="29" t="s">
        <v>66</v>
      </c>
      <c r="F8" s="67">
        <v>2657.2616200000002</v>
      </c>
      <c r="G8" s="11">
        <v>2844.5066400000001</v>
      </c>
      <c r="H8" s="11">
        <v>3112.31043</v>
      </c>
      <c r="I8" s="11">
        <v>2710.99181</v>
      </c>
      <c r="J8" s="11">
        <v>2755.1442499999998</v>
      </c>
      <c r="K8" s="11">
        <v>2625.9594900000002</v>
      </c>
      <c r="L8" s="11">
        <v>2674.4264499999999</v>
      </c>
      <c r="M8" s="11">
        <v>2835.8522400000002</v>
      </c>
      <c r="N8" s="11">
        <v>2779.1633000000002</v>
      </c>
      <c r="O8" s="11">
        <v>2801.0820100000001</v>
      </c>
      <c r="P8" s="11">
        <v>2799.54</v>
      </c>
      <c r="Q8" s="11">
        <v>2825.94616</v>
      </c>
      <c r="R8" s="25">
        <v>2780.7824000000001</v>
      </c>
    </row>
    <row r="9" spans="1:18" ht="26.25" customHeight="1" thickBot="1">
      <c r="E9" s="30" t="s">
        <v>67</v>
      </c>
      <c r="F9" s="68">
        <v>3461.85817</v>
      </c>
      <c r="G9" s="26">
        <v>3473.4200099999998</v>
      </c>
      <c r="H9" s="26">
        <v>3500.81682</v>
      </c>
      <c r="I9" s="26">
        <v>3534.4291800000001</v>
      </c>
      <c r="J9" s="26">
        <v>3554.8863099999999</v>
      </c>
      <c r="K9" s="26">
        <v>3571.5225099999998</v>
      </c>
      <c r="L9" s="26">
        <v>3582.0963000000002</v>
      </c>
      <c r="M9" s="26">
        <v>3589.1335399999998</v>
      </c>
      <c r="N9" s="26">
        <v>3591.8974199999998</v>
      </c>
      <c r="O9" s="26">
        <v>3587.4075499999999</v>
      </c>
      <c r="P9" s="26">
        <v>3591.6517899999999</v>
      </c>
      <c r="Q9" s="26">
        <v>3582.4298199999998</v>
      </c>
      <c r="R9" s="27">
        <v>3587.6535199999998</v>
      </c>
    </row>
    <row r="10" spans="1:18" ht="30" customHeight="1" thickBot="1">
      <c r="E10" s="193" t="s">
        <v>88</v>
      </c>
      <c r="F10" s="194"/>
      <c r="G10" s="194"/>
      <c r="H10" s="194"/>
      <c r="I10" s="194"/>
      <c r="J10" s="194"/>
      <c r="K10" s="194"/>
      <c r="L10" s="194"/>
      <c r="M10" s="194"/>
      <c r="N10" s="194"/>
      <c r="O10" s="194"/>
      <c r="P10" s="194"/>
      <c r="Q10" s="194"/>
    </row>
    <row r="11" spans="1:18" ht="30" customHeight="1" thickBot="1">
      <c r="F11" s="190" t="s">
        <v>118</v>
      </c>
      <c r="G11" s="191"/>
      <c r="H11" s="191"/>
      <c r="I11" s="191"/>
      <c r="J11" s="191"/>
      <c r="K11" s="191"/>
      <c r="L11" s="191"/>
      <c r="M11" s="191"/>
      <c r="N11" s="191"/>
      <c r="O11" s="191"/>
      <c r="P11" s="191"/>
      <c r="Q11" s="191"/>
      <c r="R11" s="192"/>
    </row>
    <row r="12" spans="1:18" ht="30" customHeight="1" thickBot="1">
      <c r="D12" s="45" t="s">
        <v>84</v>
      </c>
      <c r="E12" s="45"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42" t="s">
        <v>68</v>
      </c>
      <c r="F13" s="208">
        <v>1382.4</v>
      </c>
      <c r="G13" s="78">
        <v>1388.75</v>
      </c>
      <c r="H13" s="78">
        <v>1401.46</v>
      </c>
      <c r="I13" s="78">
        <v>1416.68</v>
      </c>
      <c r="J13" s="78">
        <v>1426.67</v>
      </c>
      <c r="K13" s="78">
        <v>1435.14</v>
      </c>
      <c r="L13" s="78">
        <v>1441.19</v>
      </c>
      <c r="M13" s="78">
        <v>1445.83</v>
      </c>
      <c r="N13" s="78">
        <v>1448.75</v>
      </c>
      <c r="O13" s="78">
        <v>1448.75</v>
      </c>
      <c r="P13" s="78">
        <v>1452.28</v>
      </c>
      <c r="Q13" s="78">
        <v>1450.36</v>
      </c>
      <c r="R13" s="79">
        <v>1454.3</v>
      </c>
    </row>
    <row r="14" spans="1:18" ht="30" customHeight="1" thickBot="1">
      <c r="D14" s="186"/>
      <c r="E14" s="29" t="s">
        <v>69</v>
      </c>
      <c r="F14" s="67">
        <v>1726.8</v>
      </c>
      <c r="G14" s="11">
        <v>1734.74</v>
      </c>
      <c r="H14" s="11">
        <v>1750.61</v>
      </c>
      <c r="I14" s="11">
        <v>1769.63</v>
      </c>
      <c r="J14" s="11">
        <v>1782.1</v>
      </c>
      <c r="K14" s="11">
        <v>1792.68</v>
      </c>
      <c r="L14" s="11">
        <v>1800.24</v>
      </c>
      <c r="M14" s="11">
        <v>1806.03</v>
      </c>
      <c r="N14" s="11">
        <v>1809.69</v>
      </c>
      <c r="O14" s="11">
        <v>1809.69</v>
      </c>
      <c r="P14" s="11">
        <v>1814.1</v>
      </c>
      <c r="Q14" s="11">
        <v>1811.7</v>
      </c>
      <c r="R14" s="25">
        <v>1816.61</v>
      </c>
    </row>
    <row r="15" spans="1:18" ht="30" customHeight="1" thickBot="1">
      <c r="D15" s="33" t="s">
        <v>86</v>
      </c>
      <c r="E15" s="29" t="s">
        <v>70</v>
      </c>
      <c r="F15" s="67">
        <f>+F8</f>
        <v>2657.2616200000002</v>
      </c>
      <c r="G15" s="11">
        <f>+G8</f>
        <v>2844.5066400000001</v>
      </c>
      <c r="H15" s="11">
        <v>3112.31043</v>
      </c>
      <c r="I15" s="11">
        <f t="shared" ref="I15:N15" si="0">+I8</f>
        <v>2710.99181</v>
      </c>
      <c r="J15" s="11">
        <f t="shared" si="0"/>
        <v>2755.1442499999998</v>
      </c>
      <c r="K15" s="11">
        <f t="shared" si="0"/>
        <v>2625.9594900000002</v>
      </c>
      <c r="L15" s="11">
        <f t="shared" si="0"/>
        <v>2674.4264499999999</v>
      </c>
      <c r="M15" s="11">
        <f t="shared" si="0"/>
        <v>2835.8522400000002</v>
      </c>
      <c r="N15" s="11">
        <f t="shared" si="0"/>
        <v>2779.1633000000002</v>
      </c>
      <c r="O15" s="11">
        <f>+O8</f>
        <v>2801.0820100000001</v>
      </c>
      <c r="P15" s="11">
        <f>+P8</f>
        <v>2799.54</v>
      </c>
      <c r="Q15" s="11">
        <f>+Q8</f>
        <v>2825.94616</v>
      </c>
      <c r="R15" s="25">
        <f>+R8</f>
        <v>2780.7824000000001</v>
      </c>
    </row>
    <row r="16" spans="1:18" ht="30" customHeight="1" thickBot="1">
      <c r="D16" s="33" t="s">
        <v>87</v>
      </c>
      <c r="E16" s="30" t="s">
        <v>71</v>
      </c>
      <c r="F16" s="68">
        <f>+F15*1.2</f>
        <v>3188.7139440000001</v>
      </c>
      <c r="G16" s="26">
        <f>+G15*1.2</f>
        <v>3413.407968</v>
      </c>
      <c r="H16" s="26">
        <v>3734.772516</v>
      </c>
      <c r="I16" s="26">
        <f t="shared" ref="I16:N16" si="1">+I15*1.2</f>
        <v>3253.1901720000001</v>
      </c>
      <c r="J16" s="26">
        <f t="shared" si="1"/>
        <v>3306.1730999999995</v>
      </c>
      <c r="K16" s="26">
        <f t="shared" si="1"/>
        <v>3151.1513880000002</v>
      </c>
      <c r="L16" s="26">
        <f t="shared" si="1"/>
        <v>3209.3117399999996</v>
      </c>
      <c r="M16" s="26">
        <f t="shared" si="1"/>
        <v>3403.022688</v>
      </c>
      <c r="N16" s="26">
        <f t="shared" si="1"/>
        <v>3334.9959600000002</v>
      </c>
      <c r="O16" s="26">
        <f>+O15*1.2</f>
        <v>3361.2984120000001</v>
      </c>
      <c r="P16" s="26">
        <f>+P15*1.2</f>
        <v>3359.4479999999999</v>
      </c>
      <c r="Q16" s="26">
        <f>+Q15*1.2</f>
        <v>3391.1353919999997</v>
      </c>
      <c r="R16" s="27">
        <f>+R15*1.2</f>
        <v>3336.9388800000002</v>
      </c>
    </row>
    <row r="17" spans="5:17" ht="15" customHeight="1">
      <c r="E17" s="195" t="s">
        <v>130</v>
      </c>
      <c r="F17" s="196"/>
      <c r="G17" s="196"/>
      <c r="H17" s="196"/>
      <c r="I17" s="196"/>
      <c r="J17" s="196"/>
      <c r="K17" s="196"/>
      <c r="L17" s="196"/>
      <c r="M17" s="196"/>
      <c r="N17" s="196"/>
      <c r="O17" s="196"/>
      <c r="P17" s="196"/>
      <c r="Q17" s="196"/>
    </row>
    <row r="18" spans="5:17" ht="29.25" customHeight="1">
      <c r="E18" s="196"/>
      <c r="F18" s="196"/>
      <c r="G18" s="196"/>
      <c r="H18" s="196"/>
      <c r="I18" s="196"/>
      <c r="J18" s="196"/>
      <c r="K18" s="196"/>
      <c r="L18" s="196"/>
      <c r="M18" s="196"/>
      <c r="N18" s="196"/>
      <c r="O18" s="196"/>
      <c r="P18" s="196"/>
      <c r="Q18" s="196"/>
    </row>
    <row r="41" spans="6:11">
      <c r="F41" s="183"/>
      <c r="G41" s="183"/>
      <c r="H41" s="183"/>
      <c r="I41" s="183"/>
      <c r="J41" s="183"/>
      <c r="K41" s="183"/>
    </row>
    <row r="79" ht="32.25" customHeight="1"/>
    <row r="80" ht="32.25" customHeight="1"/>
    <row r="83" ht="30" customHeight="1"/>
    <row r="86" ht="21" customHeight="1"/>
  </sheetData>
  <mergeCells count="7">
    <mergeCell ref="F41:K41"/>
    <mergeCell ref="A1:C1"/>
    <mergeCell ref="D13:D14"/>
    <mergeCell ref="F3:R3"/>
    <mergeCell ref="F11:R11"/>
    <mergeCell ref="E10:Q10"/>
    <mergeCell ref="E17:Q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1.28515625" style="2" customWidth="1"/>
    <col min="9" max="9" width="12.5703125" style="2" customWidth="1"/>
    <col min="10"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138</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32" t="s">
        <v>63</v>
      </c>
      <c r="F5" s="210">
        <v>1320</v>
      </c>
      <c r="G5" s="66">
        <v>1441</v>
      </c>
      <c r="H5" s="66">
        <v>1441</v>
      </c>
      <c r="I5" s="64">
        <v>1429</v>
      </c>
      <c r="J5" s="64">
        <v>1479</v>
      </c>
      <c r="K5" s="64">
        <v>1496</v>
      </c>
      <c r="L5" s="64">
        <v>1567</v>
      </c>
      <c r="M5" s="64">
        <v>1627</v>
      </c>
      <c r="N5" s="64">
        <v>1597</v>
      </c>
      <c r="O5" s="64">
        <v>1629</v>
      </c>
      <c r="P5" s="64">
        <v>1583</v>
      </c>
      <c r="Q5" s="64">
        <v>1741</v>
      </c>
      <c r="R5" s="73">
        <v>1685</v>
      </c>
    </row>
    <row r="6" spans="1:18" ht="26.25" customHeight="1">
      <c r="E6" s="29" t="s">
        <v>64</v>
      </c>
      <c r="F6" s="69">
        <v>420</v>
      </c>
      <c r="G6" s="28">
        <v>427</v>
      </c>
      <c r="H6" s="28">
        <v>427</v>
      </c>
      <c r="I6" s="11">
        <v>399</v>
      </c>
      <c r="J6" s="11">
        <v>435</v>
      </c>
      <c r="K6" s="11">
        <v>417</v>
      </c>
      <c r="L6" s="11">
        <v>443</v>
      </c>
      <c r="M6" s="11">
        <v>449</v>
      </c>
      <c r="N6" s="11">
        <v>459</v>
      </c>
      <c r="O6" s="11">
        <v>455</v>
      </c>
      <c r="P6" s="11">
        <v>443</v>
      </c>
      <c r="Q6" s="11">
        <v>438</v>
      </c>
      <c r="R6" s="25">
        <v>436</v>
      </c>
    </row>
    <row r="7" spans="1:18" ht="26.25" customHeight="1">
      <c r="E7" s="29" t="s">
        <v>65</v>
      </c>
      <c r="F7" s="69">
        <v>763</v>
      </c>
      <c r="G7" s="28">
        <v>764</v>
      </c>
      <c r="H7" s="28">
        <v>764</v>
      </c>
      <c r="I7" s="11">
        <v>702.88</v>
      </c>
      <c r="J7" s="11">
        <v>703.7</v>
      </c>
      <c r="K7" s="11">
        <v>706.75</v>
      </c>
      <c r="L7" s="11">
        <v>705.75</v>
      </c>
      <c r="M7" s="11">
        <v>708.62</v>
      </c>
      <c r="N7" s="11">
        <v>708.42</v>
      </c>
      <c r="O7" s="11">
        <v>704.36</v>
      </c>
      <c r="P7" s="11">
        <v>707.44</v>
      </c>
      <c r="Q7" s="11">
        <v>708.16</v>
      </c>
      <c r="R7" s="25">
        <v>712.56</v>
      </c>
    </row>
    <row r="8" spans="1:18" ht="26.25" customHeight="1">
      <c r="E8" s="29" t="s">
        <v>66</v>
      </c>
      <c r="F8" s="69">
        <v>2567.0300000000002</v>
      </c>
      <c r="G8" s="28">
        <v>2695.95</v>
      </c>
      <c r="H8" s="28">
        <v>2695.95</v>
      </c>
      <c r="I8" s="11">
        <v>2592.3000000000002</v>
      </c>
      <c r="J8" s="11">
        <v>2680.45</v>
      </c>
      <c r="K8" s="11">
        <v>2685.31</v>
      </c>
      <c r="L8" s="11">
        <v>2780.38</v>
      </c>
      <c r="M8" s="11">
        <v>2854.1</v>
      </c>
      <c r="N8" s="11">
        <v>2836.03</v>
      </c>
      <c r="O8" s="11">
        <v>2868.6</v>
      </c>
      <c r="P8" s="11">
        <v>2815.79</v>
      </c>
      <c r="Q8" s="11">
        <v>2976.84</v>
      </c>
      <c r="R8" s="25">
        <v>2921.92</v>
      </c>
    </row>
    <row r="9" spans="1:18" ht="26.25" customHeight="1" thickBot="1">
      <c r="E9" s="30" t="s">
        <v>67</v>
      </c>
      <c r="F9" s="70">
        <v>4786</v>
      </c>
      <c r="G9" s="31">
        <v>4802</v>
      </c>
      <c r="H9" s="31">
        <v>4802</v>
      </c>
      <c r="I9" s="26">
        <v>4886</v>
      </c>
      <c r="J9" s="26">
        <v>4914</v>
      </c>
      <c r="K9" s="26">
        <v>4937</v>
      </c>
      <c r="L9" s="26">
        <v>4952</v>
      </c>
      <c r="M9" s="26">
        <v>4961</v>
      </c>
      <c r="N9" s="26">
        <v>4965</v>
      </c>
      <c r="O9" s="26">
        <v>4959</v>
      </c>
      <c r="P9" s="26">
        <v>4965</v>
      </c>
      <c r="Q9" s="26">
        <v>4952</v>
      </c>
      <c r="R9" s="27">
        <v>4959</v>
      </c>
    </row>
    <row r="10" spans="1:18" ht="30" customHeight="1" thickBot="1">
      <c r="E10" s="193" t="s">
        <v>88</v>
      </c>
      <c r="F10" s="209"/>
      <c r="G10" s="209"/>
      <c r="H10" s="209"/>
      <c r="I10" s="209"/>
      <c r="J10" s="209"/>
      <c r="K10" s="209"/>
      <c r="L10" s="209"/>
      <c r="M10" s="209"/>
      <c r="N10" s="209"/>
      <c r="O10" s="209"/>
      <c r="P10" s="209"/>
      <c r="Q10" s="209"/>
    </row>
    <row r="11" spans="1:18" ht="30" customHeight="1" thickBot="1">
      <c r="F11" s="190" t="s">
        <v>139</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42" t="s">
        <v>68</v>
      </c>
      <c r="F13" s="210">
        <v>1191.7</v>
      </c>
      <c r="G13" s="66">
        <v>1250.0899999999999</v>
      </c>
      <c r="H13" s="66">
        <v>1250.0899999999999</v>
      </c>
      <c r="I13" s="64">
        <v>1203.3</v>
      </c>
      <c r="J13" s="64">
        <v>1237.07</v>
      </c>
      <c r="K13" s="64">
        <v>1241.5899999999999</v>
      </c>
      <c r="L13" s="64">
        <v>1284.18</v>
      </c>
      <c r="M13" s="64">
        <v>1312.77</v>
      </c>
      <c r="N13" s="64">
        <v>1311.01</v>
      </c>
      <c r="O13" s="64">
        <v>1321.25</v>
      </c>
      <c r="P13" s="64">
        <v>1297.3599999999999</v>
      </c>
      <c r="Q13" s="64">
        <v>1365.93</v>
      </c>
      <c r="R13" s="73">
        <v>1342.52</v>
      </c>
    </row>
    <row r="14" spans="1:18" ht="30" customHeight="1" thickBot="1">
      <c r="D14" s="186"/>
      <c r="E14" s="29" t="s">
        <v>69</v>
      </c>
      <c r="F14" s="69">
        <v>1497.74</v>
      </c>
      <c r="G14" s="28">
        <v>1571.48</v>
      </c>
      <c r="H14" s="28">
        <v>1571.48</v>
      </c>
      <c r="I14" s="11">
        <v>1510.97</v>
      </c>
      <c r="J14" s="11">
        <v>1556.63</v>
      </c>
      <c r="K14" s="11">
        <v>1558.84</v>
      </c>
      <c r="L14" s="11">
        <v>1613.74</v>
      </c>
      <c r="M14" s="11">
        <v>1647.94</v>
      </c>
      <c r="N14" s="11">
        <v>1646.32</v>
      </c>
      <c r="O14" s="11">
        <v>1659.26</v>
      </c>
      <c r="P14" s="11">
        <v>1629.62</v>
      </c>
      <c r="Q14" s="11">
        <v>1714.64</v>
      </c>
      <c r="R14" s="25">
        <v>1684.5</v>
      </c>
    </row>
    <row r="15" spans="1:18" ht="30" customHeight="1" thickBot="1">
      <c r="D15" s="33" t="s">
        <v>86</v>
      </c>
      <c r="E15" s="29" t="s">
        <v>70</v>
      </c>
      <c r="F15" s="69">
        <f>+F8</f>
        <v>2567.0300000000002</v>
      </c>
      <c r="G15" s="28">
        <v>2695.95</v>
      </c>
      <c r="H15" s="28">
        <v>2695.95</v>
      </c>
      <c r="I15" s="11">
        <f t="shared" ref="I15:P15" si="0">+I8</f>
        <v>2592.3000000000002</v>
      </c>
      <c r="J15" s="11">
        <f t="shared" si="0"/>
        <v>2680.45</v>
      </c>
      <c r="K15" s="11">
        <f t="shared" si="0"/>
        <v>2685.31</v>
      </c>
      <c r="L15" s="11">
        <f t="shared" si="0"/>
        <v>2780.38</v>
      </c>
      <c r="M15" s="11">
        <f t="shared" si="0"/>
        <v>2854.1</v>
      </c>
      <c r="N15" s="11">
        <f t="shared" si="0"/>
        <v>2836.03</v>
      </c>
      <c r="O15" s="11">
        <f t="shared" si="0"/>
        <v>2868.6</v>
      </c>
      <c r="P15" s="11">
        <f t="shared" si="0"/>
        <v>2815.79</v>
      </c>
      <c r="Q15" s="11">
        <f>+Q8</f>
        <v>2976.84</v>
      </c>
      <c r="R15" s="25">
        <f>+R8</f>
        <v>2921.92</v>
      </c>
    </row>
    <row r="16" spans="1:18" ht="30" customHeight="1" thickBot="1">
      <c r="D16" s="33" t="s">
        <v>87</v>
      </c>
      <c r="E16" s="30" t="s">
        <v>71</v>
      </c>
      <c r="F16" s="70">
        <f>+F15*1.2</f>
        <v>3080.4360000000001</v>
      </c>
      <c r="G16" s="31">
        <v>3235.14</v>
      </c>
      <c r="H16" s="31">
        <v>3235.14</v>
      </c>
      <c r="I16" s="26">
        <f t="shared" ref="I16:P16" si="1">+I15*1.2</f>
        <v>3110.76</v>
      </c>
      <c r="J16" s="26">
        <f t="shared" si="1"/>
        <v>3216.5399999999995</v>
      </c>
      <c r="K16" s="26">
        <f t="shared" si="1"/>
        <v>3222.3719999999998</v>
      </c>
      <c r="L16" s="26">
        <f t="shared" si="1"/>
        <v>3336.4560000000001</v>
      </c>
      <c r="M16" s="26">
        <f t="shared" si="1"/>
        <v>3424.9199999999996</v>
      </c>
      <c r="N16" s="26">
        <f t="shared" si="1"/>
        <v>3403.2360000000003</v>
      </c>
      <c r="O16" s="26">
        <f t="shared" si="1"/>
        <v>3442.3199999999997</v>
      </c>
      <c r="P16" s="26">
        <f t="shared" si="1"/>
        <v>3378.9479999999999</v>
      </c>
      <c r="Q16" s="26">
        <f>+Q15*1.2</f>
        <v>3572.2080000000001</v>
      </c>
      <c r="R16" s="27">
        <f>+R15*1.2</f>
        <v>3506.3040000000001</v>
      </c>
    </row>
    <row r="17" spans="5:17" ht="15" customHeight="1">
      <c r="E17" s="195" t="s">
        <v>130</v>
      </c>
      <c r="F17" s="211"/>
      <c r="G17" s="211"/>
      <c r="H17" s="211"/>
      <c r="I17" s="211"/>
      <c r="J17" s="211"/>
      <c r="K17" s="211"/>
      <c r="L17" s="211"/>
      <c r="M17" s="211"/>
      <c r="N17" s="211"/>
      <c r="O17" s="211"/>
      <c r="P17" s="211"/>
      <c r="Q17" s="211"/>
    </row>
    <row r="18" spans="5:17" ht="15" customHeight="1">
      <c r="E18" s="196"/>
      <c r="F18" s="196"/>
      <c r="G18" s="196"/>
      <c r="H18" s="196"/>
      <c r="I18" s="196"/>
      <c r="J18" s="196"/>
      <c r="K18" s="196"/>
      <c r="L18" s="196"/>
      <c r="M18" s="196"/>
      <c r="N18" s="196"/>
      <c r="O18" s="196"/>
      <c r="P18" s="196"/>
      <c r="Q18" s="196"/>
    </row>
    <row r="19" spans="5:17">
      <c r="E19" s="196"/>
      <c r="F19" s="196"/>
      <c r="G19" s="196"/>
      <c r="H19" s="196"/>
      <c r="I19" s="196"/>
      <c r="J19" s="196"/>
      <c r="K19" s="196"/>
      <c r="L19" s="196"/>
      <c r="M19" s="196"/>
      <c r="N19" s="196"/>
      <c r="O19" s="196"/>
      <c r="P19" s="196"/>
      <c r="Q19" s="196"/>
    </row>
    <row r="41" spans="6:10">
      <c r="F41" s="197"/>
      <c r="G41" s="197"/>
      <c r="H41" s="197"/>
      <c r="I41" s="197"/>
      <c r="J41" s="197"/>
    </row>
    <row r="62" spans="6:10">
      <c r="F62" s="197"/>
      <c r="G62" s="197"/>
      <c r="H62" s="197"/>
      <c r="I62" s="197"/>
      <c r="J62" s="197"/>
    </row>
    <row r="79" ht="32.25" customHeight="1"/>
    <row r="80" ht="32.25" customHeight="1"/>
    <row r="83" ht="30" customHeight="1"/>
    <row r="86" ht="21" customHeight="1"/>
  </sheetData>
  <mergeCells count="8">
    <mergeCell ref="F62:J62"/>
    <mergeCell ref="A1:C1"/>
    <mergeCell ref="D13:D14"/>
    <mergeCell ref="F41:J41"/>
    <mergeCell ref="E10:Q10"/>
    <mergeCell ref="E17:Q19"/>
    <mergeCell ref="F11:R11"/>
    <mergeCell ref="F3:R3"/>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87" zoomScaleNormal="87" workbookViewId="0">
      <selection sqref="A1:C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6" width="11.42578125" style="2" customWidth="1"/>
    <col min="7" max="17" width="11.42578125" style="2"/>
    <col min="18" max="18" width="11.42578125" style="2" customWidth="1"/>
    <col min="19" max="16384" width="11.42578125" style="2"/>
  </cols>
  <sheetData>
    <row r="1" spans="1:18" ht="18.600000000000001" customHeight="1">
      <c r="A1" s="184"/>
      <c r="B1" s="184"/>
      <c r="C1" s="184"/>
    </row>
    <row r="2" spans="1:18" ht="18" customHeight="1" thickBot="1"/>
    <row r="3" spans="1:18" ht="26.25" customHeight="1" thickBot="1">
      <c r="F3" s="190" t="s">
        <v>123</v>
      </c>
      <c r="G3" s="191"/>
      <c r="H3" s="191"/>
      <c r="I3" s="191"/>
      <c r="J3" s="191"/>
      <c r="K3" s="191"/>
      <c r="L3" s="191"/>
      <c r="M3" s="191"/>
      <c r="N3" s="191"/>
      <c r="O3" s="191"/>
      <c r="P3" s="191"/>
      <c r="Q3" s="191"/>
      <c r="R3" s="192"/>
    </row>
    <row r="4" spans="1:18" ht="26.25" customHeight="1" thickBot="1">
      <c r="E4" s="41" t="s">
        <v>60</v>
      </c>
      <c r="F4" s="212">
        <v>45261</v>
      </c>
      <c r="G4" s="65">
        <v>45292</v>
      </c>
      <c r="H4" s="65">
        <v>45323</v>
      </c>
      <c r="I4" s="65">
        <v>45352</v>
      </c>
      <c r="J4" s="65">
        <v>45383</v>
      </c>
      <c r="K4" s="65">
        <v>45413</v>
      </c>
      <c r="L4" s="59">
        <v>45444</v>
      </c>
      <c r="M4" s="59">
        <v>45474</v>
      </c>
      <c r="N4" s="59">
        <v>45505</v>
      </c>
      <c r="O4" s="65">
        <v>45536</v>
      </c>
      <c r="P4" s="59">
        <v>45566</v>
      </c>
      <c r="Q4" s="65">
        <v>45597</v>
      </c>
      <c r="R4" s="75">
        <v>45627</v>
      </c>
    </row>
    <row r="5" spans="1:18" ht="26.25" customHeight="1">
      <c r="E5" s="42" t="s">
        <v>63</v>
      </c>
      <c r="F5" s="74">
        <v>861.8</v>
      </c>
      <c r="G5" s="64">
        <v>963.33</v>
      </c>
      <c r="H5" s="64">
        <v>998.47</v>
      </c>
      <c r="I5" s="64">
        <v>922.63</v>
      </c>
      <c r="J5" s="64">
        <v>1002.95</v>
      </c>
      <c r="K5" s="64">
        <v>988.31</v>
      </c>
      <c r="L5" s="64">
        <v>1054.71</v>
      </c>
      <c r="M5" s="64">
        <v>1188.32</v>
      </c>
      <c r="N5" s="64">
        <v>1126.81</v>
      </c>
      <c r="O5" s="64">
        <v>1083.47</v>
      </c>
      <c r="P5" s="64">
        <v>1151.9100000000001</v>
      </c>
      <c r="Q5" s="64">
        <v>1151.9100000000001</v>
      </c>
      <c r="R5" s="73">
        <v>1289.55</v>
      </c>
    </row>
    <row r="6" spans="1:18" ht="26.25" customHeight="1">
      <c r="E6" s="29" t="s">
        <v>64</v>
      </c>
      <c r="F6" s="67">
        <v>712.5</v>
      </c>
      <c r="G6" s="11">
        <v>779.54</v>
      </c>
      <c r="H6" s="11">
        <v>886.04</v>
      </c>
      <c r="I6" s="11">
        <v>715.46</v>
      </c>
      <c r="J6" s="11">
        <v>563.77</v>
      </c>
      <c r="K6" s="11">
        <v>558.32000000000005</v>
      </c>
      <c r="L6" s="11">
        <v>548.34</v>
      </c>
      <c r="M6" s="11">
        <v>579.02</v>
      </c>
      <c r="N6" s="11">
        <v>520.47</v>
      </c>
      <c r="O6" s="11">
        <v>514.03</v>
      </c>
      <c r="P6" s="11">
        <v>548.47</v>
      </c>
      <c r="Q6" s="11">
        <v>548.47</v>
      </c>
      <c r="R6" s="25">
        <v>514.91999999999996</v>
      </c>
    </row>
    <row r="7" spans="1:18" ht="26.25" customHeight="1">
      <c r="E7" s="29" t="s">
        <v>65</v>
      </c>
      <c r="F7" s="67">
        <v>525.29999999999995</v>
      </c>
      <c r="G7" s="11">
        <v>519.89</v>
      </c>
      <c r="H7" s="11">
        <v>522.49</v>
      </c>
      <c r="I7" s="11">
        <v>527.02</v>
      </c>
      <c r="J7" s="11">
        <v>526.32000000000005</v>
      </c>
      <c r="K7" s="11">
        <v>527.75</v>
      </c>
      <c r="L7" s="11">
        <v>526.26</v>
      </c>
      <c r="M7" s="11">
        <v>529.5</v>
      </c>
      <c r="N7" s="11">
        <v>529.99122</v>
      </c>
      <c r="O7" s="11">
        <v>525.10096999999996</v>
      </c>
      <c r="P7" s="11">
        <v>529.41279999999995</v>
      </c>
      <c r="Q7" s="11">
        <v>529.41279999999995</v>
      </c>
      <c r="R7" s="25">
        <v>538.49122999999997</v>
      </c>
    </row>
    <row r="8" spans="1:18" ht="26.25" customHeight="1">
      <c r="E8" s="29" t="s">
        <v>66</v>
      </c>
      <c r="F8" s="67">
        <v>2225.9</v>
      </c>
      <c r="G8" s="11">
        <v>2394.5</v>
      </c>
      <c r="H8" s="11">
        <v>2544.46</v>
      </c>
      <c r="I8" s="11">
        <v>2293.7399999999998</v>
      </c>
      <c r="J8" s="11">
        <v>2219.14</v>
      </c>
      <c r="K8" s="11">
        <v>2200.52</v>
      </c>
      <c r="L8" s="11">
        <v>2257.17</v>
      </c>
      <c r="M8" s="11">
        <v>2430.2199999999998</v>
      </c>
      <c r="N8" s="11">
        <v>2307.16</v>
      </c>
      <c r="O8" s="11">
        <v>2250.11</v>
      </c>
      <c r="P8" s="11">
        <v>2362.4699999999998</v>
      </c>
      <c r="Q8" s="11">
        <v>2362.4699999999998</v>
      </c>
      <c r="R8" s="25">
        <v>2479.9299999999998</v>
      </c>
    </row>
    <row r="9" spans="1:18" ht="26.25" customHeight="1" thickBot="1">
      <c r="E9" s="30" t="s">
        <v>67</v>
      </c>
      <c r="F9" s="68">
        <v>3888</v>
      </c>
      <c r="G9" s="26">
        <v>3901</v>
      </c>
      <c r="H9" s="26">
        <v>3932</v>
      </c>
      <c r="I9" s="26">
        <v>3970</v>
      </c>
      <c r="J9" s="26">
        <v>3993</v>
      </c>
      <c r="K9" s="26">
        <v>4011</v>
      </c>
      <c r="L9" s="26">
        <v>4023</v>
      </c>
      <c r="M9" s="26">
        <v>4031</v>
      </c>
      <c r="N9" s="26">
        <v>4034</v>
      </c>
      <c r="O9" s="26">
        <v>4029</v>
      </c>
      <c r="P9" s="26">
        <v>4034</v>
      </c>
      <c r="Q9" s="26">
        <v>4034</v>
      </c>
      <c r="R9" s="27">
        <v>4029</v>
      </c>
    </row>
    <row r="10" spans="1:18" ht="30" customHeight="1" thickBot="1">
      <c r="E10" s="193" t="s">
        <v>88</v>
      </c>
      <c r="F10" s="194"/>
      <c r="G10" s="194"/>
      <c r="H10" s="194"/>
      <c r="I10" s="194"/>
      <c r="J10" s="194"/>
      <c r="K10" s="194"/>
      <c r="L10" s="194"/>
      <c r="M10" s="194"/>
      <c r="N10" s="194"/>
      <c r="O10" s="194"/>
    </row>
    <row r="11" spans="1:18" ht="30" customHeight="1" thickBot="1">
      <c r="F11" s="190" t="s">
        <v>141</v>
      </c>
      <c r="G11" s="191"/>
      <c r="H11" s="191"/>
      <c r="I11" s="191"/>
      <c r="J11" s="191"/>
      <c r="K11" s="191"/>
      <c r="L11" s="191"/>
      <c r="M11" s="191"/>
      <c r="N11" s="191"/>
      <c r="O11" s="191"/>
      <c r="P11" s="191"/>
      <c r="Q11" s="191"/>
      <c r="R11" s="192"/>
    </row>
    <row r="12" spans="1:18" ht="30" customHeight="1" thickBot="1">
      <c r="D12" s="34" t="s">
        <v>84</v>
      </c>
      <c r="E12" s="40" t="s">
        <v>83</v>
      </c>
      <c r="F12" s="71">
        <v>45261</v>
      </c>
      <c r="G12" s="65">
        <v>45292</v>
      </c>
      <c r="H12" s="65">
        <v>45323</v>
      </c>
      <c r="I12" s="65">
        <v>45352</v>
      </c>
      <c r="J12" s="65">
        <v>45383</v>
      </c>
      <c r="K12" s="65">
        <v>45413</v>
      </c>
      <c r="L12" s="59">
        <v>45444</v>
      </c>
      <c r="M12" s="65">
        <v>45474</v>
      </c>
      <c r="N12" s="59">
        <v>45505</v>
      </c>
      <c r="O12" s="65">
        <v>45536</v>
      </c>
      <c r="P12" s="59">
        <v>45566</v>
      </c>
      <c r="Q12" s="65">
        <v>45597</v>
      </c>
      <c r="R12" s="75">
        <v>45627</v>
      </c>
    </row>
    <row r="13" spans="1:18" ht="30" customHeight="1">
      <c r="D13" s="198" t="s">
        <v>85</v>
      </c>
      <c r="E13" s="42" t="s">
        <v>68</v>
      </c>
      <c r="F13" s="74">
        <v>1014.3</v>
      </c>
      <c r="G13" s="64">
        <v>1087.08</v>
      </c>
      <c r="H13" s="64">
        <v>1150.06</v>
      </c>
      <c r="I13" s="64">
        <v>1047.1300000000001</v>
      </c>
      <c r="J13" s="64">
        <v>1020.54</v>
      </c>
      <c r="K13" s="64">
        <v>1008.56</v>
      </c>
      <c r="L13" s="64">
        <v>1032.1199999999999</v>
      </c>
      <c r="M13" s="64">
        <v>1100.57</v>
      </c>
      <c r="N13" s="64">
        <v>1060.19</v>
      </c>
      <c r="O13" s="64">
        <v>1028.3599999999999</v>
      </c>
      <c r="P13" s="64">
        <v>1074.5999999999999</v>
      </c>
      <c r="Q13" s="64">
        <v>1077.25</v>
      </c>
      <c r="R13" s="73">
        <v>1117.3900000000001</v>
      </c>
    </row>
    <row r="14" spans="1:18" ht="30" customHeight="1" thickBot="1">
      <c r="D14" s="199"/>
      <c r="E14" s="29" t="s">
        <v>69</v>
      </c>
      <c r="F14" s="67">
        <v>1278</v>
      </c>
      <c r="G14" s="11">
        <v>1372.02</v>
      </c>
      <c r="H14" s="11">
        <v>1449.99</v>
      </c>
      <c r="I14" s="11">
        <v>1320.38</v>
      </c>
      <c r="J14" s="11">
        <v>1287.2</v>
      </c>
      <c r="K14" s="11">
        <v>1273.5999999999999</v>
      </c>
      <c r="L14" s="11">
        <v>1300.6600000000001</v>
      </c>
      <c r="M14" s="11">
        <v>1387.52</v>
      </c>
      <c r="N14" s="11">
        <v>1338.96</v>
      </c>
      <c r="O14" s="11">
        <v>1296.3599999999999</v>
      </c>
      <c r="P14" s="11">
        <v>1354.96</v>
      </c>
      <c r="Q14" s="11">
        <v>1358.32</v>
      </c>
      <c r="R14" s="25">
        <v>1407.7</v>
      </c>
    </row>
    <row r="15" spans="1:18" ht="30" customHeight="1" thickBot="1">
      <c r="D15" s="43" t="s">
        <v>86</v>
      </c>
      <c r="E15" s="29" t="s">
        <v>70</v>
      </c>
      <c r="F15" s="67">
        <f t="shared" ref="F15:P15" si="0">+F8</f>
        <v>2225.9</v>
      </c>
      <c r="G15" s="11">
        <f t="shared" si="0"/>
        <v>2394.5</v>
      </c>
      <c r="H15" s="11">
        <f t="shared" si="0"/>
        <v>2544.46</v>
      </c>
      <c r="I15" s="11">
        <f t="shared" si="0"/>
        <v>2293.7399999999998</v>
      </c>
      <c r="J15" s="11">
        <f t="shared" si="0"/>
        <v>2219.14</v>
      </c>
      <c r="K15" s="11">
        <f t="shared" si="0"/>
        <v>2200.52</v>
      </c>
      <c r="L15" s="11">
        <f t="shared" si="0"/>
        <v>2257.17</v>
      </c>
      <c r="M15" s="11">
        <f t="shared" si="0"/>
        <v>2430.2199999999998</v>
      </c>
      <c r="N15" s="11">
        <f t="shared" si="0"/>
        <v>2307.16</v>
      </c>
      <c r="O15" s="11">
        <f t="shared" si="0"/>
        <v>2250.11</v>
      </c>
      <c r="P15" s="11">
        <f t="shared" si="0"/>
        <v>2362.4699999999998</v>
      </c>
      <c r="Q15" s="11">
        <f>+Q8</f>
        <v>2362.4699999999998</v>
      </c>
      <c r="R15" s="25">
        <f>+R8</f>
        <v>2479.9299999999998</v>
      </c>
    </row>
    <row r="16" spans="1:18" ht="30" customHeight="1" thickBot="1">
      <c r="D16" s="43" t="s">
        <v>87</v>
      </c>
      <c r="E16" s="30" t="s">
        <v>71</v>
      </c>
      <c r="F16" s="68">
        <f t="shared" ref="F16:P16" si="1">+F15*1.2</f>
        <v>2671.08</v>
      </c>
      <c r="G16" s="26">
        <f t="shared" si="1"/>
        <v>2873.4</v>
      </c>
      <c r="H16" s="26">
        <f t="shared" si="1"/>
        <v>3053.3519999999999</v>
      </c>
      <c r="I16" s="26">
        <f t="shared" si="1"/>
        <v>2752.4879999999998</v>
      </c>
      <c r="J16" s="26">
        <f t="shared" si="1"/>
        <v>2662.9679999999998</v>
      </c>
      <c r="K16" s="26">
        <f t="shared" si="1"/>
        <v>2640.6239999999998</v>
      </c>
      <c r="L16" s="26">
        <f t="shared" si="1"/>
        <v>2708.6039999999998</v>
      </c>
      <c r="M16" s="26">
        <f t="shared" si="1"/>
        <v>2916.2639999999997</v>
      </c>
      <c r="N16" s="26">
        <f t="shared" si="1"/>
        <v>2768.5919999999996</v>
      </c>
      <c r="O16" s="26">
        <f t="shared" si="1"/>
        <v>2700.1320000000001</v>
      </c>
      <c r="P16" s="26">
        <f t="shared" si="1"/>
        <v>2834.9639999999995</v>
      </c>
      <c r="Q16" s="26">
        <f>+Q15*1.2</f>
        <v>2834.9639999999995</v>
      </c>
      <c r="R16" s="27">
        <f>+R15*1.2</f>
        <v>2975.9159999999997</v>
      </c>
    </row>
    <row r="17" spans="5:16" ht="15" customHeight="1">
      <c r="E17" s="195" t="s">
        <v>130</v>
      </c>
      <c r="F17" s="196"/>
      <c r="G17" s="196"/>
      <c r="H17" s="196"/>
      <c r="I17" s="196"/>
      <c r="J17" s="196"/>
      <c r="K17" s="196"/>
      <c r="L17" s="196"/>
      <c r="M17" s="196"/>
      <c r="N17" s="196"/>
      <c r="O17" s="196"/>
      <c r="P17" s="196"/>
    </row>
    <row r="18" spans="5:16" ht="26.25" customHeight="1">
      <c r="E18" s="196"/>
      <c r="F18" s="196"/>
      <c r="G18" s="196"/>
      <c r="H18" s="196"/>
      <c r="I18" s="196"/>
      <c r="J18" s="196"/>
      <c r="K18" s="196"/>
      <c r="L18" s="196"/>
      <c r="M18" s="196"/>
      <c r="N18" s="196"/>
      <c r="O18" s="196"/>
      <c r="P18" s="196"/>
    </row>
    <row r="19" spans="5:16">
      <c r="F19" s="196"/>
      <c r="G19" s="196"/>
      <c r="H19" s="196"/>
      <c r="I19" s="196"/>
      <c r="J19" s="196"/>
      <c r="K19" s="196"/>
    </row>
    <row r="20" spans="5:16">
      <c r="F20" s="196"/>
      <c r="G20" s="196"/>
      <c r="H20" s="196"/>
      <c r="I20" s="196"/>
      <c r="J20" s="196"/>
      <c r="K20" s="196"/>
    </row>
    <row r="24" spans="5:16" ht="19.899999999999999" customHeight="1"/>
    <row r="25" spans="5:16" ht="19.899999999999999" customHeight="1"/>
    <row r="26" spans="5:16" ht="19.899999999999999" customHeight="1"/>
    <row r="27" spans="5:16" ht="19.899999999999999" customHeight="1"/>
    <row r="28" spans="5:16" ht="19.899999999999999" customHeight="1"/>
    <row r="29" spans="5:16" ht="19.899999999999999" customHeight="1"/>
    <row r="30" spans="5:16" ht="19.899999999999999" customHeight="1"/>
    <row r="31" spans="5:16" ht="19.899999999999999" customHeight="1"/>
    <row r="32" spans="5:16"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7">
    <mergeCell ref="A1:C1"/>
    <mergeCell ref="D13:D14"/>
    <mergeCell ref="F19:K20"/>
    <mergeCell ref="F3:R3"/>
    <mergeCell ref="F11:R11"/>
    <mergeCell ref="E10:O10"/>
    <mergeCell ref="E17:P18"/>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ustomWidth="1"/>
    <col min="7" max="17" width="11.42578125" style="2"/>
    <col min="18" max="18" width="11.42578125" style="2" customWidth="1"/>
    <col min="19" max="16384" width="11.42578125" style="2"/>
  </cols>
  <sheetData>
    <row r="1" spans="1:18">
      <c r="A1" s="184"/>
      <c r="B1" s="184"/>
      <c r="C1" s="184"/>
    </row>
    <row r="2" spans="1:18" ht="15.75" thickBot="1"/>
    <row r="3" spans="1:18" ht="26.25" customHeight="1" thickBot="1">
      <c r="F3" s="190" t="s">
        <v>115</v>
      </c>
      <c r="G3" s="191"/>
      <c r="H3" s="191"/>
      <c r="I3" s="191"/>
      <c r="J3" s="191"/>
      <c r="K3" s="191"/>
      <c r="L3" s="191"/>
      <c r="M3" s="191"/>
      <c r="N3" s="191"/>
      <c r="O3" s="191"/>
      <c r="P3" s="191"/>
      <c r="Q3" s="191"/>
      <c r="R3" s="192"/>
    </row>
    <row r="4" spans="1:18" ht="26.25" customHeight="1" thickBot="1">
      <c r="E4" s="39" t="s">
        <v>60</v>
      </c>
      <c r="F4" s="71">
        <v>45261</v>
      </c>
      <c r="G4" s="59">
        <v>45292</v>
      </c>
      <c r="H4" s="59">
        <v>45323</v>
      </c>
      <c r="I4" s="65">
        <v>45352</v>
      </c>
      <c r="J4" s="59">
        <v>45383</v>
      </c>
      <c r="K4" s="65">
        <v>45413</v>
      </c>
      <c r="L4" s="59">
        <v>45444</v>
      </c>
      <c r="M4" s="65">
        <v>45474</v>
      </c>
      <c r="N4" s="59">
        <v>45505</v>
      </c>
      <c r="O4" s="65">
        <v>45536</v>
      </c>
      <c r="P4" s="59">
        <v>45566</v>
      </c>
      <c r="Q4" s="65">
        <v>45597</v>
      </c>
      <c r="R4" s="75">
        <v>45627</v>
      </c>
    </row>
    <row r="5" spans="1:18" ht="26.25" customHeight="1">
      <c r="E5" s="42" t="s">
        <v>63</v>
      </c>
      <c r="F5" s="210">
        <v>944.16</v>
      </c>
      <c r="G5" s="66">
        <v>1097.97</v>
      </c>
      <c r="H5" s="66">
        <v>1063.6099999999999</v>
      </c>
      <c r="I5" s="64">
        <v>1100.75</v>
      </c>
      <c r="J5" s="64">
        <v>1149.17</v>
      </c>
      <c r="K5" s="64">
        <v>1169.81</v>
      </c>
      <c r="L5" s="64">
        <v>1152.8900000000001</v>
      </c>
      <c r="M5" s="64">
        <v>1245.21</v>
      </c>
      <c r="N5" s="64">
        <v>1198.69</v>
      </c>
      <c r="O5" s="64">
        <v>1243.5899999999999</v>
      </c>
      <c r="P5" s="64">
        <v>1426.29</v>
      </c>
      <c r="Q5" s="64">
        <v>1510.19</v>
      </c>
      <c r="R5" s="73">
        <v>1303.43</v>
      </c>
    </row>
    <row r="6" spans="1:18" ht="26.25" customHeight="1">
      <c r="E6" s="29" t="s">
        <v>64</v>
      </c>
      <c r="F6" s="69">
        <v>237.1</v>
      </c>
      <c r="G6" s="28">
        <v>224.12</v>
      </c>
      <c r="H6" s="28">
        <v>230.85</v>
      </c>
      <c r="I6" s="11">
        <v>229.35</v>
      </c>
      <c r="J6" s="11">
        <v>241.94</v>
      </c>
      <c r="K6" s="11">
        <v>242.77</v>
      </c>
      <c r="L6" s="11">
        <v>244.35</v>
      </c>
      <c r="M6" s="11">
        <v>249.31</v>
      </c>
      <c r="N6" s="11">
        <v>239.93</v>
      </c>
      <c r="O6" s="11">
        <v>236.51</v>
      </c>
      <c r="P6" s="11">
        <v>232.91</v>
      </c>
      <c r="Q6" s="11">
        <v>237.37</v>
      </c>
      <c r="R6" s="25">
        <v>238.76</v>
      </c>
    </row>
    <row r="7" spans="1:18" ht="26.25" customHeight="1">
      <c r="E7" s="29" t="s">
        <v>65</v>
      </c>
      <c r="F7" s="69">
        <v>964.97</v>
      </c>
      <c r="G7" s="28">
        <v>961.47</v>
      </c>
      <c r="H7" s="28">
        <v>968.52</v>
      </c>
      <c r="I7" s="11">
        <v>978.39</v>
      </c>
      <c r="J7" s="11">
        <v>981.04</v>
      </c>
      <c r="K7" s="11">
        <v>985.62</v>
      </c>
      <c r="L7" s="11">
        <v>986.31</v>
      </c>
      <c r="M7" s="11">
        <v>991.79</v>
      </c>
      <c r="N7" s="11">
        <v>993.79</v>
      </c>
      <c r="O7" s="11">
        <v>988.99</v>
      </c>
      <c r="P7" s="11">
        <v>995.38</v>
      </c>
      <c r="Q7" s="11">
        <v>998.14</v>
      </c>
      <c r="R7" s="25">
        <v>1007.28</v>
      </c>
    </row>
    <row r="8" spans="1:18" ht="26.25" customHeight="1">
      <c r="E8" s="29" t="s">
        <v>66</v>
      </c>
      <c r="F8" s="69">
        <v>2189.08</v>
      </c>
      <c r="G8" s="28">
        <v>2321.9</v>
      </c>
      <c r="H8" s="28">
        <v>2309.92</v>
      </c>
      <c r="I8" s="11">
        <v>2356.7399999999998</v>
      </c>
      <c r="J8" s="11">
        <v>2421.11</v>
      </c>
      <c r="K8" s="11">
        <v>2446.4</v>
      </c>
      <c r="L8" s="11">
        <v>2432.73</v>
      </c>
      <c r="M8" s="11">
        <v>2538.92</v>
      </c>
      <c r="N8" s="11">
        <v>2483.0500000000002</v>
      </c>
      <c r="O8" s="11">
        <v>2508.13</v>
      </c>
      <c r="P8" s="11">
        <v>2711.21</v>
      </c>
      <c r="Q8" s="11">
        <v>2803.47</v>
      </c>
      <c r="R8" s="25">
        <v>2603.7399999999998</v>
      </c>
    </row>
    <row r="9" spans="1:18" ht="26.25" customHeight="1" thickBot="1">
      <c r="E9" s="30" t="s">
        <v>67</v>
      </c>
      <c r="F9" s="70">
        <v>3510.72</v>
      </c>
      <c r="G9" s="31">
        <v>3522.45</v>
      </c>
      <c r="H9" s="31">
        <v>3550.23</v>
      </c>
      <c r="I9" s="26">
        <v>3584.32</v>
      </c>
      <c r="J9" s="26">
        <v>3605.06</v>
      </c>
      <c r="K9" s="26">
        <v>3621.94</v>
      </c>
      <c r="L9" s="26">
        <v>3632.66</v>
      </c>
      <c r="M9" s="26">
        <v>3639.79</v>
      </c>
      <c r="N9" s="26">
        <v>3642.6</v>
      </c>
      <c r="O9" s="26">
        <v>3638.04</v>
      </c>
      <c r="P9" s="26">
        <v>3642.35</v>
      </c>
      <c r="Q9" s="26">
        <v>3633</v>
      </c>
      <c r="R9" s="27">
        <v>3638.29</v>
      </c>
    </row>
    <row r="10" spans="1:18" ht="30" customHeight="1" thickBot="1">
      <c r="E10" s="193" t="s">
        <v>88</v>
      </c>
      <c r="F10" s="209"/>
      <c r="G10" s="209"/>
      <c r="H10" s="209"/>
      <c r="I10" s="209"/>
      <c r="J10" s="209"/>
      <c r="K10" s="209"/>
      <c r="L10" s="209"/>
      <c r="M10" s="209"/>
      <c r="N10" s="209"/>
      <c r="O10" s="209"/>
      <c r="P10" s="209"/>
      <c r="Q10" s="209"/>
    </row>
    <row r="11" spans="1:18" ht="30" customHeight="1" thickBot="1">
      <c r="F11" s="190" t="s">
        <v>116</v>
      </c>
      <c r="G11" s="191"/>
      <c r="H11" s="191"/>
      <c r="I11" s="191"/>
      <c r="J11" s="191"/>
      <c r="K11" s="191"/>
      <c r="L11" s="191"/>
      <c r="M11" s="191"/>
      <c r="N11" s="191"/>
      <c r="O11" s="191"/>
      <c r="P11" s="191"/>
      <c r="Q11" s="191"/>
      <c r="R11" s="192"/>
    </row>
    <row r="12" spans="1:18" ht="30" customHeight="1" thickBot="1">
      <c r="D12" s="34" t="s">
        <v>84</v>
      </c>
      <c r="E12" s="40" t="s">
        <v>83</v>
      </c>
      <c r="F12" s="71">
        <v>45261</v>
      </c>
      <c r="G12" s="59">
        <v>45292</v>
      </c>
      <c r="H12" s="59">
        <v>45323</v>
      </c>
      <c r="I12" s="65">
        <v>45352</v>
      </c>
      <c r="J12" s="59">
        <v>45383</v>
      </c>
      <c r="K12" s="65">
        <v>45413</v>
      </c>
      <c r="L12" s="59">
        <v>45444</v>
      </c>
      <c r="M12" s="65">
        <v>45474</v>
      </c>
      <c r="N12" s="59">
        <v>45505</v>
      </c>
      <c r="O12" s="65">
        <v>45536</v>
      </c>
      <c r="P12" s="59">
        <v>45566</v>
      </c>
      <c r="Q12" s="65">
        <v>45597</v>
      </c>
      <c r="R12" s="75">
        <v>45627</v>
      </c>
    </row>
    <row r="13" spans="1:18" ht="30" customHeight="1">
      <c r="D13" s="185" t="s">
        <v>85</v>
      </c>
      <c r="E13" s="42" t="s">
        <v>68</v>
      </c>
      <c r="F13" s="210">
        <v>1103.6300000000001</v>
      </c>
      <c r="G13" s="66">
        <v>1108.7</v>
      </c>
      <c r="H13" s="66">
        <v>1118.8399999999999</v>
      </c>
      <c r="I13" s="64">
        <v>1131</v>
      </c>
      <c r="J13" s="64">
        <v>1138.97</v>
      </c>
      <c r="K13" s="64">
        <v>1145.73</v>
      </c>
      <c r="L13" s="64">
        <v>1150.56</v>
      </c>
      <c r="M13" s="64">
        <v>1154.26</v>
      </c>
      <c r="N13" s="64">
        <v>1156.5999999999999</v>
      </c>
      <c r="O13" s="64">
        <v>1156.5999999999999</v>
      </c>
      <c r="P13" s="64">
        <v>1205.2</v>
      </c>
      <c r="Q13" s="64">
        <v>1242.04</v>
      </c>
      <c r="R13" s="73">
        <v>1245.4100000000001</v>
      </c>
    </row>
    <row r="14" spans="1:18" ht="30" customHeight="1" thickBot="1">
      <c r="D14" s="186"/>
      <c r="E14" s="29" t="s">
        <v>69</v>
      </c>
      <c r="F14" s="69">
        <v>1384.85</v>
      </c>
      <c r="G14" s="28">
        <v>1391.21</v>
      </c>
      <c r="H14" s="28">
        <v>1403.94</v>
      </c>
      <c r="I14" s="11">
        <v>1419.19</v>
      </c>
      <c r="J14" s="11">
        <v>1429.19</v>
      </c>
      <c r="K14" s="11">
        <v>1437.68</v>
      </c>
      <c r="L14" s="11">
        <v>1443.74</v>
      </c>
      <c r="M14" s="11">
        <v>1448.39</v>
      </c>
      <c r="N14" s="11">
        <v>1451.31</v>
      </c>
      <c r="O14" s="11">
        <v>1451.31</v>
      </c>
      <c r="P14" s="11">
        <v>1508.32</v>
      </c>
      <c r="Q14" s="11">
        <v>1554.47</v>
      </c>
      <c r="R14" s="25">
        <v>1558.68</v>
      </c>
    </row>
    <row r="15" spans="1:18" ht="30" customHeight="1" thickBot="1">
      <c r="D15" s="33" t="s">
        <v>86</v>
      </c>
      <c r="E15" s="29" t="s">
        <v>70</v>
      </c>
      <c r="F15" s="69">
        <f>+F8</f>
        <v>2189.08</v>
      </c>
      <c r="G15" s="28">
        <f>+G8</f>
        <v>2321.9</v>
      </c>
      <c r="H15" s="28">
        <v>2309.92</v>
      </c>
      <c r="I15" s="11">
        <f t="shared" ref="I15:N15" si="0">+I8</f>
        <v>2356.7399999999998</v>
      </c>
      <c r="J15" s="11">
        <f t="shared" si="0"/>
        <v>2421.11</v>
      </c>
      <c r="K15" s="11">
        <f t="shared" si="0"/>
        <v>2446.4</v>
      </c>
      <c r="L15" s="11">
        <f t="shared" si="0"/>
        <v>2432.73</v>
      </c>
      <c r="M15" s="11">
        <f t="shared" si="0"/>
        <v>2538.92</v>
      </c>
      <c r="N15" s="11">
        <f t="shared" si="0"/>
        <v>2483.0500000000002</v>
      </c>
      <c r="O15" s="11">
        <f>+O8</f>
        <v>2508.13</v>
      </c>
      <c r="P15" s="11">
        <f>+P8</f>
        <v>2711.21</v>
      </c>
      <c r="Q15" s="11">
        <f>+Q8</f>
        <v>2803.47</v>
      </c>
      <c r="R15" s="25">
        <f>+R8</f>
        <v>2603.7399999999998</v>
      </c>
    </row>
    <row r="16" spans="1:18" ht="30" customHeight="1" thickBot="1">
      <c r="D16" s="33" t="s">
        <v>87</v>
      </c>
      <c r="E16" s="30" t="s">
        <v>71</v>
      </c>
      <c r="F16" s="68">
        <f>+F15*1.2</f>
        <v>2626.8959999999997</v>
      </c>
      <c r="G16" s="31">
        <f>+G15*1.2</f>
        <v>2786.28</v>
      </c>
      <c r="H16" s="31">
        <v>2771.904</v>
      </c>
      <c r="I16" s="26">
        <f t="shared" ref="I16:N16" si="1">+I15*1.2</f>
        <v>2828.0879999999997</v>
      </c>
      <c r="J16" s="26">
        <f t="shared" si="1"/>
        <v>2905.3319999999999</v>
      </c>
      <c r="K16" s="26">
        <f t="shared" si="1"/>
        <v>2935.68</v>
      </c>
      <c r="L16" s="26">
        <f t="shared" si="1"/>
        <v>2919.2759999999998</v>
      </c>
      <c r="M16" s="26">
        <f t="shared" si="1"/>
        <v>3046.7040000000002</v>
      </c>
      <c r="N16" s="26">
        <f t="shared" si="1"/>
        <v>2979.6600000000003</v>
      </c>
      <c r="O16" s="26">
        <f>+O15*1.2</f>
        <v>3009.7559999999999</v>
      </c>
      <c r="P16" s="26">
        <f>+P15*1.2</f>
        <v>3253.4519999999998</v>
      </c>
      <c r="Q16" s="26">
        <f>+Q15*1.2</f>
        <v>3364.1639999999998</v>
      </c>
      <c r="R16" s="27">
        <f>+R15*1.2</f>
        <v>3124.4879999999998</v>
      </c>
    </row>
    <row r="17" spans="5:17" ht="13.5" customHeight="1">
      <c r="E17" s="195" t="s">
        <v>131</v>
      </c>
      <c r="F17" s="211"/>
      <c r="G17" s="211"/>
      <c r="H17" s="211"/>
      <c r="I17" s="211"/>
      <c r="J17" s="211"/>
      <c r="K17" s="211"/>
      <c r="L17" s="211"/>
      <c r="M17" s="211"/>
      <c r="N17" s="211"/>
      <c r="O17" s="211"/>
      <c r="P17" s="211"/>
      <c r="Q17" s="211"/>
    </row>
    <row r="18" spans="5:17" ht="33" customHeight="1">
      <c r="E18" s="196"/>
      <c r="F18" s="196"/>
      <c r="G18" s="196"/>
      <c r="H18" s="196"/>
      <c r="I18" s="196"/>
      <c r="J18" s="196"/>
      <c r="K18" s="196"/>
      <c r="L18" s="196"/>
      <c r="M18" s="196"/>
      <c r="N18" s="196"/>
      <c r="O18" s="196"/>
      <c r="P18" s="196"/>
      <c r="Q18" s="196"/>
    </row>
    <row r="19" spans="5:17">
      <c r="E19" s="55"/>
      <c r="F19" s="55"/>
      <c r="G19" s="55"/>
      <c r="H19" s="55"/>
      <c r="I19" s="55"/>
      <c r="J19" s="55"/>
      <c r="K19" s="55"/>
      <c r="L19" s="55"/>
      <c r="M19" s="55"/>
      <c r="N19" s="55"/>
      <c r="O19" s="55"/>
      <c r="P19" s="55"/>
      <c r="Q19" s="55"/>
    </row>
    <row r="79" ht="32.25" customHeight="1"/>
    <row r="80" ht="32.25" customHeight="1"/>
    <row r="83" ht="30" customHeight="1"/>
    <row r="86" ht="21" customHeight="1"/>
  </sheetData>
  <mergeCells count="6">
    <mergeCell ref="E17:Q18"/>
    <mergeCell ref="A1:C1"/>
    <mergeCell ref="D13:D14"/>
    <mergeCell ref="F11:R11"/>
    <mergeCell ref="F3:R3"/>
    <mergeCell ref="E10:Q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Fernando De Leon Palacio</cp:lastModifiedBy>
  <cp:lastPrinted>2022-11-01T21:50:36Z</cp:lastPrinted>
  <dcterms:created xsi:type="dcterms:W3CDTF">2022-08-03T16:54:29Z</dcterms:created>
  <dcterms:modified xsi:type="dcterms:W3CDTF">2025-02-07T18:26:58Z</dcterms:modified>
</cp:coreProperties>
</file>