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cruza\Desktop\ENLACE COMUNICACIONES PUBLICACIONES DE LA DTGGC\PUBLICACIONES 12 junio 2024\"/>
    </mc:Choice>
  </mc:AlternateContent>
  <bookViews>
    <workbookView xWindow="0" yWindow="0" windowWidth="10620" windowHeight="12270" tabRatio="972"/>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43" l="1"/>
  <c r="R16" i="43" s="1"/>
  <c r="Q15" i="43"/>
  <c r="Q16" i="43" s="1"/>
  <c r="P15" i="43"/>
  <c r="P16" i="43" s="1"/>
  <c r="O15" i="43"/>
  <c r="O16" i="43" s="1"/>
  <c r="R15" i="41"/>
  <c r="R16" i="41" s="1"/>
  <c r="R16" i="70" l="1"/>
  <c r="R15" i="70"/>
  <c r="R15" i="71"/>
  <c r="R16" i="71" s="1"/>
  <c r="R15" i="76"/>
  <c r="R16" i="76" s="1"/>
  <c r="R15" i="54" l="1"/>
  <c r="R16" i="54" s="1"/>
  <c r="R15" i="53"/>
  <c r="R16" i="53" s="1"/>
  <c r="R15" i="67"/>
  <c r="R16" i="67" s="1"/>
  <c r="Q15" i="46"/>
  <c r="Q16" i="46" s="1"/>
  <c r="R15" i="73"/>
  <c r="R16" i="73" s="1"/>
  <c r="R15" i="65"/>
  <c r="R16" i="65" s="1"/>
  <c r="R15" i="72"/>
  <c r="R16" i="72" s="1"/>
  <c r="R15" i="75"/>
  <c r="R16" i="75" s="1"/>
  <c r="R15" i="68"/>
  <c r="R16" i="68" s="1"/>
  <c r="R15" i="74"/>
  <c r="R16" i="74" s="1"/>
  <c r="R15" i="69"/>
  <c r="R16" i="69" s="1"/>
  <c r="R15" i="45"/>
  <c r="R16" i="45" s="1"/>
  <c r="R15" i="64"/>
  <c r="R16" i="64" s="1"/>
  <c r="R15" i="47"/>
  <c r="R16" i="47" s="1"/>
  <c r="R15" i="50"/>
  <c r="R16" i="50" s="1"/>
  <c r="R15" i="66"/>
  <c r="R16" i="66" s="1"/>
  <c r="R15" i="22"/>
  <c r="R16" i="22" s="1"/>
  <c r="R15" i="40"/>
  <c r="R16" i="40" s="1"/>
  <c r="R15" i="63"/>
  <c r="R16" i="63" s="1"/>
  <c r="R15" i="42"/>
  <c r="R16" i="42" s="1"/>
  <c r="S15" i="49"/>
  <c r="S16" i="49" s="1"/>
  <c r="Q15" i="70" l="1"/>
  <c r="Q16" i="70" s="1"/>
  <c r="Q15" i="53" l="1"/>
  <c r="Q16" i="53" s="1"/>
  <c r="Q15" i="67"/>
  <c r="Q16" i="67" s="1"/>
  <c r="P15" i="46"/>
  <c r="P16" i="46" s="1"/>
  <c r="Q15" i="73"/>
  <c r="Q16" i="73" s="1"/>
  <c r="Q15" i="76"/>
  <c r="Q16" i="76" s="1"/>
  <c r="Q15" i="65"/>
  <c r="Q16" i="65" s="1"/>
  <c r="Q15" i="72"/>
  <c r="Q16" i="72" s="1"/>
  <c r="Q15" i="75"/>
  <c r="Q16" i="75" s="1"/>
  <c r="Q15" i="68"/>
  <c r="Q16" i="68" s="1"/>
  <c r="Q15" i="74"/>
  <c r="Q16" i="74" s="1"/>
  <c r="Q15" i="69"/>
  <c r="Q16" i="69" s="1"/>
  <c r="Q15" i="45"/>
  <c r="Q16" i="45" s="1"/>
  <c r="Q15" i="64"/>
  <c r="Q16" i="64" s="1"/>
  <c r="Q15" i="71"/>
  <c r="Q16" i="71" s="1"/>
  <c r="Q15" i="47"/>
  <c r="Q16" i="47" s="1"/>
  <c r="Q15" i="50"/>
  <c r="Q16" i="50" s="1"/>
  <c r="Q15" i="66"/>
  <c r="Q16" i="66" s="1"/>
  <c r="Q15" i="41"/>
  <c r="Q16" i="41" s="1"/>
  <c r="Q15" i="22"/>
  <c r="Q16" i="22" s="1"/>
  <c r="Q15" i="40"/>
  <c r="Q16" i="40" s="1"/>
  <c r="Q15" i="63"/>
  <c r="Q16" i="63" s="1"/>
  <c r="Q15" i="42"/>
  <c r="Q16" i="42" s="1"/>
  <c r="R15" i="49"/>
  <c r="R16" i="49" s="1"/>
  <c r="Q15" i="54" l="1"/>
  <c r="Q16" i="54" s="1"/>
  <c r="O15" i="41" l="1"/>
  <c r="O16" i="41" s="1"/>
  <c r="O15" i="54"/>
  <c r="O16" i="54" s="1"/>
  <c r="O15" i="53"/>
  <c r="O16" i="53" s="1"/>
  <c r="O15" i="70"/>
  <c r="O16" i="70" s="1"/>
  <c r="O15" i="74"/>
  <c r="O16" i="74" s="1"/>
  <c r="O15" i="69" l="1"/>
  <c r="O16" i="69" s="1"/>
  <c r="P16" i="66"/>
  <c r="O15" i="63"/>
  <c r="O16" i="63" s="1"/>
  <c r="L16" i="43"/>
  <c r="N15" i="43"/>
  <c r="N16" i="43" s="1"/>
  <c r="P15" i="49" l="1"/>
  <c r="P16" i="49" s="1"/>
  <c r="P15" i="70" l="1"/>
  <c r="P16" i="70" s="1"/>
  <c r="N15" i="70" l="1"/>
  <c r="N16" i="70" s="1"/>
  <c r="N15" i="54" l="1"/>
  <c r="N16" i="54" s="1"/>
  <c r="N15" i="53"/>
  <c r="N16" i="53" s="1"/>
  <c r="N15" i="74"/>
  <c r="N16" i="74" s="1"/>
  <c r="N15" i="69"/>
  <c r="N16" i="69" s="1"/>
  <c r="N15" i="47"/>
  <c r="N16" i="47" s="1"/>
  <c r="N15" i="41"/>
  <c r="N16" i="41" s="1"/>
  <c r="N15" i="22"/>
  <c r="N16" i="22" s="1"/>
  <c r="N15" i="63"/>
  <c r="N16" i="63" s="1"/>
  <c r="N15" i="42"/>
  <c r="N16" i="42" s="1"/>
  <c r="O15" i="49"/>
  <c r="O16" i="49" s="1"/>
  <c r="L16" i="46" l="1"/>
  <c r="K16" i="46"/>
  <c r="L16" i="47"/>
  <c r="M15" i="75"/>
  <c r="M16" i="75" s="1"/>
  <c r="L15" i="75"/>
  <c r="L16" i="75" s="1"/>
  <c r="M15" i="74"/>
  <c r="M16" i="74" s="1"/>
  <c r="L15" i="74"/>
  <c r="L16" i="74" s="1"/>
  <c r="L15" i="73"/>
  <c r="L16" i="73" s="1"/>
  <c r="J16" i="72"/>
  <c r="I16" i="72"/>
  <c r="H16" i="72"/>
  <c r="G16" i="72"/>
  <c r="F16" i="72"/>
  <c r="M15" i="72"/>
  <c r="M16" i="72" s="1"/>
  <c r="L15" i="72"/>
  <c r="L16" i="72" s="1"/>
  <c r="K15" i="72"/>
  <c r="K16" i="72" s="1"/>
  <c r="M15" i="70"/>
  <c r="M16" i="70" s="1"/>
  <c r="M15" i="69"/>
  <c r="K16" i="68"/>
  <c r="J16" i="68"/>
  <c r="M15" i="68"/>
  <c r="M16" i="68" s="1"/>
  <c r="M15" i="67"/>
  <c r="M16" i="67" s="1"/>
  <c r="M16" i="41" l="1"/>
  <c r="L16" i="42"/>
</calcChain>
</file>

<file path=xl/sharedStrings.xml><?xml version="1.0" encoding="utf-8"?>
<sst xmlns="http://schemas.openxmlformats.org/spreadsheetml/2006/main" count="581" uniqueCount="152">
  <si>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</si>
  <si>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</si>
  <si>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</si>
  <si>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</si>
  <si>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</si>
  <si>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</si>
  <si>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</si>
  <si>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</si>
  <si>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</si>
  <si>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</si>
  <si>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</si>
  <si>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</si>
  <si>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</si>
  <si>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</si>
  <si>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</si>
  <si>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</si>
  <si>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</si>
  <si>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</si>
  <si>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</si>
  <si>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</si>
  <si>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</si>
  <si>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</si>
  <si>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</si>
  <si>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</si>
  <si>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</si>
  <si>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</si>
  <si>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</si>
  <si>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</si>
  <si>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</si>
  <si>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</si>
  <si>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</si>
  <si>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</si>
  <si>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</si>
  <si>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</si>
  <si>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</si>
  <si>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</si>
  <si>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</si>
  <si>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</si>
  <si>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</si>
  <si>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</si>
  <si>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</si>
  <si>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</si>
  <si>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</si>
  <si>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</si>
  <si>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</si>
  <si>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</si>
  <si>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</si>
  <si>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</si>
  <si>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</si>
  <si>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</si>
  <si>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</si>
  <si>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</si>
  <si>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</si>
  <si>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</si>
  <si>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</si>
  <si>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</si>
  <si>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</si>
  <si>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</si>
  <si>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</si>
  <si>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</si>
  <si>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</si>
  <si>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</si>
  <si>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</si>
  <si>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</si>
  <si>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</si>
  <si>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</si>
  <si>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</si>
  <si>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</si>
  <si>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</si>
  <si>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</si>
  <si>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</si>
  <si>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</si>
  <si>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</si>
  <si>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</si>
  <si>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</si>
  <si>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</si>
  <si>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</si>
  <si>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</si>
  <si>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</si>
  <si>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</si>
  <si>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</si>
  <si>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</si>
  <si>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</si>
  <si>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</si>
  <si>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</si>
  <si>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</si>
  <si>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</si>
  <si>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</si>
  <si>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</si>
  <si>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</si>
  <si>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</si>
  <si>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</si>
  <si>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</si>
  <si>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</si>
  <si>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</si>
  <si>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</si>
  <si>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</si>
  <si>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</si>
  <si>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</si>
  <si>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</si>
  <si>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</si>
  <si>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</si>
  <si>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</si>
  <si>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</si>
  <si>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</si>
  <si>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</si>
  <si>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</si>
  <si>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</si>
  <si>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</si>
  <si>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</si>
  <si>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</si>
  <si>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</si>
  <si>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</si>
  <si>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</si>
  <si>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</si>
  <si>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</si>
  <si>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</si>
  <si>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</si>
  <si>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</si>
  <si>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</si>
  <si>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</si>
  <si>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</si>
  <si>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</si>
  <si>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</si>
  <si>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</si>
  <si>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</si>
  <si>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</si>
  <si>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</si>
  <si>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</si>
  <si>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</si>
  <si>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</si>
  <si>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</si>
  <si>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</si>
  <si>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</si>
  <si>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</si>
  <si>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</si>
  <si>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</si>
  <si>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</si>
  <si>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</si>
  <si>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</si>
  <si>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</si>
  <si>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</si>
  <si>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</si>
  <si>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</si>
  <si>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Tarifas Surtidora De Gas Del Caribe S.A. ESP / Mercado 20  Bolívar - Sucre - Córdoba</t>
  </si>
  <si>
    <t>Componentes y CF Surtidora De Gas Del Caribe S.A. ESP / Mercado 20  Bolívar - Sucre - Córdoba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</si>
  <si>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</si>
  <si>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</si>
  <si>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</si>
  <si>
    <t>Componentes y CF Gases del Caribe SA ESP / Mercado 31 -Atlántico-Magdalena-Cesar</t>
  </si>
  <si>
    <t>Tarifas Gases del Caribe SA ESP / Mercado 31 -Atlántico-Magdalena-Cesar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</si>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</sst>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7" fillId="0" borderId="0"/>
    <xf numFmtId="9" fontId="17" fillId="0" borderId="0" applyFont="0" applyFill="0" applyBorder="0" applyAlignment="0" applyProtection="0"/>
  </cellStyleXfs>
  <cellXfs count="220">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17" fontId="21" fillId="4" borderId="27" xfId="0" applyNumberFormat="1"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5"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1" fillId="4" borderId="9"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164" fontId="28" fillId="0" borderId="12" xfId="0" applyNumberFormat="1" applyFont="1" applyBorder="1" applyAlignment="1">
      <alignment horizontal="center" vertical="center"/>
    </xf>
    <xf numFmtId="164" fontId="28" fillId="0" borderId="21" xfId="0" applyNumberFormat="1" applyFont="1" applyBorder="1" applyAlignment="1">
      <alignment horizontal="center" vertical="center"/>
    </xf>
    <xf numFmtId="164" fontId="0" fillId="2" borderId="12" xfId="0" applyNumberFormat="1" applyFill="1" applyBorder="1" applyAlignment="1">
      <alignment horizontal="center" vertical="center"/>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2" fontId="18" fillId="0" borderId="22" xfId="2" quotePrefix="1" applyNumberFormat="1" applyFont="1" applyBorder="1" applyAlignment="1">
      <alignment horizontal="center"/>
    </xf>
    <xf numFmtId="164" fontId="0" fillId="0" borderId="36" xfId="0" applyNumberFormat="1" applyBorder="1" applyAlignment="1">
      <alignment horizontal="center" vertical="center" wrapText="1"/>
    </xf>
    <xf numFmtId="17" fontId="3" fillId="4" borderId="37"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17" fontId="21" fillId="4" borderId="38"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164" fontId="0" fillId="2" borderId="18" xfId="0" applyNumberFormat="1" applyFill="1" applyBorder="1" applyAlignment="1">
      <alignment horizontal="center" vertical="center"/>
    </xf>
    <xf numFmtId="164" fontId="28" fillId="0" borderId="18"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0" fillId="2" borderId="0" xfId="0" applyFill="1" applyAlignment="1">
      <alignment horizontal="center"/>
    </xf>
    <xf numFmtId="17" fontId="3" fillId="4" borderId="31" xfId="0" applyNumberFormat="1" applyFont="1" applyFill="1" applyBorder="1" applyAlignment="1">
      <alignment horizontal="center" vertical="center" wrapText="1"/>
    </xf>
    <xf numFmtId="0" fontId="27" fillId="2" borderId="0" xfId="0" applyFont="1" applyFill="1" applyAlignment="1">
      <alignment horizontal="center" vertical="top"/>
    </xf>
    <xf numFmtId="17" fontId="3" fillId="4" borderId="27" xfId="0" applyNumberFormat="1" applyFont="1" applyFill="1" applyBorder="1" applyAlignment="1">
      <alignment horizontal="center" vertical="center" wrapText="1"/>
    </xf>
    <xf numFmtId="17" fontId="21" fillId="4" borderId="28" xfId="0" applyNumberFormat="1" applyFont="1" applyFill="1" applyBorder="1" applyAlignment="1">
      <alignment horizontal="center" vertical="center" wrapText="1"/>
    </xf>
    <xf numFmtId="164" fontId="0" fillId="0" borderId="29" xfId="0" applyNumberFormat="1" applyBorder="1" applyAlignment="1">
      <alignment horizontal="center" vertical="center" wrapText="1"/>
    </xf>
    <xf numFmtId="164" fontId="0" fillId="0" borderId="25" xfId="0" applyNumberFormat="1" applyBorder="1" applyAlignment="1">
      <alignment horizontal="center" vertical="center" wrapText="1"/>
    </xf>
    <xf numFmtId="164" fontId="0" fillId="0" borderId="26" xfId="0" applyNumberFormat="1" applyBorder="1" applyAlignment="1">
      <alignment horizontal="center" vertical="center" wrapText="1"/>
    </xf>
    <xf numFmtId="164" fontId="0" fillId="0" borderId="32" xfId="0" applyNumberFormat="1" applyBorder="1" applyAlignment="1">
      <alignment horizontal="center" vertical="center" wrapText="1"/>
    </xf>
    <xf numFmtId="164" fontId="0" fillId="2" borderId="17" xfId="0" applyNumberFormat="1" applyFill="1" applyBorder="1" applyAlignment="1">
      <alignment horizontal="center" vertical="center"/>
    </xf>
    <xf numFmtId="164" fontId="0" fillId="2" borderId="14" xfId="0" applyNumberFormat="1" applyFill="1" applyBorder="1" applyAlignment="1">
      <alignment horizontal="center" vertical="center"/>
    </xf>
    <xf numFmtId="17" fontId="3" fillId="4" borderId="28"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center"/>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6" xfId="0" applyFont="1" applyFill="1" applyBorder="1" applyAlignment="1">
      <alignment horizontal="center"/>
    </xf>
    <xf numFmtId="0" fontId="19" fillId="3" borderId="7" xfId="0" applyFont="1" applyFill="1" applyBorder="1" applyAlignment="1">
      <alignment horizontal="center"/>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24" fillId="2" borderId="0" xfId="0" applyFont="1" applyFill="1" applyBorder="1" applyAlignment="1">
      <alignment horizont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Border="1" applyAlignment="1">
      <alignment horizontal="center" vertical="top"/>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24" fillId="2" borderId="0" xfId="0" applyFont="1" applyFill="1" applyBorder="1" applyAlignment="1">
      <alignment horizontal="center" vertical="top" wrapText="1"/>
    </xf>
    <xf numFmtId="0" fontId="19" fillId="3" borderId="6" xfId="0" applyFont="1" applyFill="1" applyBorder="1" applyAlignment="1">
      <alignment horizontal="center" wrapText="1"/>
    </xf>
    <xf numFmtId="0" fontId="19" fillId="3" borderId="7" xfId="0" applyFont="1" applyFill="1" applyBorder="1" applyAlignment="1">
      <alignment horizontal="center" wrapText="1"/>
    </xf>
    <xf numFmtId="0" fontId="20" fillId="3" borderId="6" xfId="0" applyFont="1" applyFill="1" applyBorder="1" applyAlignment="1">
      <alignment horizontal="center" wrapText="1"/>
    </xf>
    <xf numFmtId="0" fontId="20" fillId="3" borderId="7" xfId="0" applyFont="1" applyFill="1" applyBorder="1" applyAlignment="1">
      <alignment horizontal="center" wrapText="1"/>
    </xf>
    <xf numFmtId="0" fontId="20" fillId="3" borderId="6" xfId="0" applyFont="1" applyFill="1" applyBorder="1" applyAlignment="1">
      <alignment horizontal="center"/>
    </xf>
    <xf numFmtId="0" fontId="20" fillId="3" borderId="7" xfId="0" applyFont="1" applyFill="1" applyBorder="1" applyAlignment="1">
      <alignment horizont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Macro'!$B$49:$B$64</c:f>
              <c:numCache>
                <c:formatCode>mmm\-yy</c:formatCode>
                <c:ptCount val="16"/>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numCache>
            </c:numRef>
          </c:cat>
          <c:val>
            <c:numRef>
              <c:f>'Variables Macro'!$E$49:$E$64</c:f>
              <c:numCache>
                <c:formatCode>0</c:formatCode>
                <c:ptCount val="16"/>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pt idx="15">
                  <c:v>3866.12</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Macro'!$B$49:$B$64</c:f>
              <c:numCache>
                <c:formatCode>mmm\-yy</c:formatCode>
                <c:ptCount val="16"/>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numCache>
            </c:numRef>
          </c:cat>
          <c:val>
            <c:numRef>
              <c:f>'Variables Macro'!$F$49:$F$64</c:f>
              <c:numCache>
                <c:formatCode>0</c:formatCode>
                <c:ptCount val="16"/>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pt idx="15">
                  <c:v>3873.44</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Vanti'!$F$13:$R$13</c:f>
              <c:numCache>
                <c:formatCode>0.0</c:formatCode>
                <c:ptCount val="13"/>
                <c:pt idx="0">
                  <c:v>1118.47</c:v>
                </c:pt>
                <c:pt idx="1">
                  <c:v>1117.8499999999999</c:v>
                </c:pt>
                <c:pt idx="2">
                  <c:v>1087.3599999999999</c:v>
                </c:pt>
                <c:pt idx="3">
                  <c:v>1109.69</c:v>
                </c:pt>
                <c:pt idx="4">
                  <c:v>1058.46</c:v>
                </c:pt>
                <c:pt idx="5">
                  <c:v>1071.3</c:v>
                </c:pt>
                <c:pt idx="6">
                  <c:v>1054.1099999999999</c:v>
                </c:pt>
                <c:pt idx="7">
                  <c:v>1065.47</c:v>
                </c:pt>
                <c:pt idx="8">
                  <c:v>1014.3</c:v>
                </c:pt>
                <c:pt idx="9">
                  <c:v>1087.08</c:v>
                </c:pt>
                <c:pt idx="10">
                  <c:v>1150.06</c:v>
                </c:pt>
                <c:pt idx="11">
                  <c:v>1047.1300000000001</c:v>
                </c:pt>
                <c:pt idx="12">
                  <c:v>1020.54</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Vanti'!$F$14:$R$14</c:f>
              <c:numCache>
                <c:formatCode>0.0</c:formatCode>
                <c:ptCount val="13"/>
                <c:pt idx="0">
                  <c:v>1407.56</c:v>
                </c:pt>
                <c:pt idx="1">
                  <c:v>1415.65</c:v>
                </c:pt>
                <c:pt idx="2">
                  <c:v>1371.98</c:v>
                </c:pt>
                <c:pt idx="3">
                  <c:v>1396.46</c:v>
                </c:pt>
                <c:pt idx="4">
                  <c:v>1336.01</c:v>
                </c:pt>
                <c:pt idx="5">
                  <c:v>1349.34</c:v>
                </c:pt>
                <c:pt idx="6">
                  <c:v>1327.47</c:v>
                </c:pt>
                <c:pt idx="7">
                  <c:v>1341.49</c:v>
                </c:pt>
                <c:pt idx="8">
                  <c:v>1278</c:v>
                </c:pt>
                <c:pt idx="9">
                  <c:v>1372.02</c:v>
                </c:pt>
                <c:pt idx="10">
                  <c:v>1449.99</c:v>
                </c:pt>
                <c:pt idx="11">
                  <c:v>1320.38</c:v>
                </c:pt>
                <c:pt idx="12">
                  <c:v>1287.2</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Vanti'!$F$15:$R$15</c:f>
              <c:numCache>
                <c:formatCode>0.0</c:formatCode>
                <c:ptCount val="13"/>
                <c:pt idx="0">
                  <c:v>2468.54</c:v>
                </c:pt>
                <c:pt idx="1">
                  <c:v>2506.69</c:v>
                </c:pt>
                <c:pt idx="2">
                  <c:v>2417.38</c:v>
                </c:pt>
                <c:pt idx="3">
                  <c:v>2468.54</c:v>
                </c:pt>
                <c:pt idx="4">
                  <c:v>2339.09</c:v>
                </c:pt>
                <c:pt idx="5">
                  <c:v>2366.44</c:v>
                </c:pt>
                <c:pt idx="6">
                  <c:v>2326.42</c:v>
                </c:pt>
                <c:pt idx="7">
                  <c:v>2350.92</c:v>
                </c:pt>
                <c:pt idx="8">
                  <c:v>2225.9</c:v>
                </c:pt>
                <c:pt idx="9">
                  <c:v>2394.5</c:v>
                </c:pt>
                <c:pt idx="10">
                  <c:v>2544.46</c:v>
                </c:pt>
                <c:pt idx="11">
                  <c:v>2293.7399999999998</c:v>
                </c:pt>
                <c:pt idx="12">
                  <c:v>2219.14</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Vanti'!$F$16:$R$16</c:f>
              <c:numCache>
                <c:formatCode>0.0</c:formatCode>
                <c:ptCount val="13"/>
                <c:pt idx="0">
                  <c:v>2962.248</c:v>
                </c:pt>
                <c:pt idx="1">
                  <c:v>3008.0279999999998</c:v>
                </c:pt>
                <c:pt idx="2">
                  <c:v>2900.8560000000002</c:v>
                </c:pt>
                <c:pt idx="3">
                  <c:v>2962.248</c:v>
                </c:pt>
                <c:pt idx="4">
                  <c:v>2806.9080000000004</c:v>
                </c:pt>
                <c:pt idx="5">
                  <c:v>2839.7280000000001</c:v>
                </c:pt>
                <c:pt idx="6">
                  <c:v>2791.7040000000002</c:v>
                </c:pt>
                <c:pt idx="7">
                  <c:v>2821.1039999999998</c:v>
                </c:pt>
                <c:pt idx="8">
                  <c:v>2671.08</c:v>
                </c:pt>
                <c:pt idx="9">
                  <c:v>2873.4</c:v>
                </c:pt>
                <c:pt idx="10">
                  <c:v>3053.3519999999999</c:v>
                </c:pt>
                <c:pt idx="11">
                  <c:v>2752.4879999999998</c:v>
                </c:pt>
                <c:pt idx="12">
                  <c:v>2662.9679999999998</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'!$F$5:$R$5</c:f>
              <c:numCache>
                <c:formatCode>0.0</c:formatCode>
                <c:ptCount val="13"/>
                <c:pt idx="0">
                  <c:v>1079.1400000000001</c:v>
                </c:pt>
                <c:pt idx="1">
                  <c:v>1106.33</c:v>
                </c:pt>
                <c:pt idx="2">
                  <c:v>1001.4</c:v>
                </c:pt>
                <c:pt idx="3">
                  <c:v>1001.4</c:v>
                </c:pt>
                <c:pt idx="4">
                  <c:v>922.47</c:v>
                </c:pt>
                <c:pt idx="5">
                  <c:v>957.29</c:v>
                </c:pt>
                <c:pt idx="6">
                  <c:v>952.33</c:v>
                </c:pt>
                <c:pt idx="7">
                  <c:v>969.64</c:v>
                </c:pt>
                <c:pt idx="8">
                  <c:v>944.16</c:v>
                </c:pt>
                <c:pt idx="9">
                  <c:v>1097.97</c:v>
                </c:pt>
                <c:pt idx="10">
                  <c:v>1063.6099999999999</c:v>
                </c:pt>
                <c:pt idx="11">
                  <c:v>1100.75</c:v>
                </c:pt>
                <c:pt idx="12">
                  <c:v>1149.17</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'!$F$6:$R$6</c:f>
              <c:numCache>
                <c:formatCode>0.0</c:formatCode>
                <c:ptCount val="13"/>
                <c:pt idx="0">
                  <c:v>208.7</c:v>
                </c:pt>
                <c:pt idx="1">
                  <c:v>226.94</c:v>
                </c:pt>
                <c:pt idx="2">
                  <c:v>232.37</c:v>
                </c:pt>
                <c:pt idx="3">
                  <c:v>232.37</c:v>
                </c:pt>
                <c:pt idx="4">
                  <c:v>217.36</c:v>
                </c:pt>
                <c:pt idx="5">
                  <c:v>228.69</c:v>
                </c:pt>
                <c:pt idx="6">
                  <c:v>230.03</c:v>
                </c:pt>
                <c:pt idx="7">
                  <c:v>231.88</c:v>
                </c:pt>
                <c:pt idx="8">
                  <c:v>237.1</c:v>
                </c:pt>
                <c:pt idx="9">
                  <c:v>224.12</c:v>
                </c:pt>
                <c:pt idx="10">
                  <c:v>230.85</c:v>
                </c:pt>
                <c:pt idx="11">
                  <c:v>229.35</c:v>
                </c:pt>
                <c:pt idx="12">
                  <c:v>241.94</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'!$F$7:$R$7</c:f>
              <c:numCache>
                <c:formatCode>0.0</c:formatCode>
                <c:ptCount val="13"/>
                <c:pt idx="0">
                  <c:v>948.13</c:v>
                </c:pt>
                <c:pt idx="1">
                  <c:v>944.03</c:v>
                </c:pt>
                <c:pt idx="2">
                  <c:v>943.37</c:v>
                </c:pt>
                <c:pt idx="3">
                  <c:v>943.37</c:v>
                </c:pt>
                <c:pt idx="4">
                  <c:v>948.72</c:v>
                </c:pt>
                <c:pt idx="5">
                  <c:v>958.18</c:v>
                </c:pt>
                <c:pt idx="6">
                  <c:v>965.19</c:v>
                </c:pt>
                <c:pt idx="7">
                  <c:v>967.17</c:v>
                </c:pt>
                <c:pt idx="8">
                  <c:v>964.97</c:v>
                </c:pt>
                <c:pt idx="9">
                  <c:v>961.47</c:v>
                </c:pt>
                <c:pt idx="10">
                  <c:v>968.52</c:v>
                </c:pt>
                <c:pt idx="11">
                  <c:v>978.39</c:v>
                </c:pt>
                <c:pt idx="12">
                  <c:v>981.04</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'!$F$8:$R$8</c:f>
              <c:numCache>
                <c:formatCode>0.0</c:formatCode>
                <c:ptCount val="13"/>
                <c:pt idx="0">
                  <c:v>2289.3200000000002</c:v>
                </c:pt>
                <c:pt idx="1">
                  <c:v>2332.27</c:v>
                </c:pt>
                <c:pt idx="2">
                  <c:v>2221.89</c:v>
                </c:pt>
                <c:pt idx="3">
                  <c:v>2221.89</c:v>
                </c:pt>
                <c:pt idx="4">
                  <c:v>2129.89</c:v>
                </c:pt>
                <c:pt idx="5">
                  <c:v>2187.17</c:v>
                </c:pt>
                <c:pt idx="6">
                  <c:v>2190.44</c:v>
                </c:pt>
                <c:pt idx="7">
                  <c:v>2212.27</c:v>
                </c:pt>
                <c:pt idx="8">
                  <c:v>2189.08</c:v>
                </c:pt>
                <c:pt idx="9">
                  <c:v>2321.9</c:v>
                </c:pt>
                <c:pt idx="10">
                  <c:v>2309.92</c:v>
                </c:pt>
                <c:pt idx="11">
                  <c:v>2356.7399999999998</c:v>
                </c:pt>
                <c:pt idx="12">
                  <c:v>2421.11</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'!$F$13:$R$13</c:f>
              <c:numCache>
                <c:formatCode>0.0</c:formatCode>
                <c:ptCount val="13"/>
                <c:pt idx="0">
                  <c:v>1060.8</c:v>
                </c:pt>
                <c:pt idx="1">
                  <c:v>1069.0899999999999</c:v>
                </c:pt>
                <c:pt idx="2">
                  <c:v>1076.98</c:v>
                </c:pt>
                <c:pt idx="3">
                  <c:v>1076.98</c:v>
                </c:pt>
                <c:pt idx="4">
                  <c:v>1082.3699999999999</c:v>
                </c:pt>
                <c:pt idx="5">
                  <c:v>1089.94</c:v>
                </c:pt>
                <c:pt idx="6">
                  <c:v>1095.74</c:v>
                </c:pt>
                <c:pt idx="7">
                  <c:v>1098.48</c:v>
                </c:pt>
                <c:pt idx="8">
                  <c:v>1103.6300000000001</c:v>
                </c:pt>
                <c:pt idx="9">
                  <c:v>1108.7</c:v>
                </c:pt>
                <c:pt idx="10">
                  <c:v>1118.8399999999999</c:v>
                </c:pt>
                <c:pt idx="11">
                  <c:v>1131</c:v>
                </c:pt>
                <c:pt idx="12">
                  <c:v>1138.97</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'!$F$14:$R$14</c:f>
              <c:numCache>
                <c:formatCode>0.0</c:formatCode>
                <c:ptCount val="13"/>
                <c:pt idx="0">
                  <c:v>1331.1</c:v>
                </c:pt>
                <c:pt idx="1">
                  <c:v>1341.51</c:v>
                </c:pt>
                <c:pt idx="2">
                  <c:v>1351.41</c:v>
                </c:pt>
                <c:pt idx="3">
                  <c:v>1351.41</c:v>
                </c:pt>
                <c:pt idx="4">
                  <c:v>1358.18</c:v>
                </c:pt>
                <c:pt idx="5">
                  <c:v>1367.67</c:v>
                </c:pt>
                <c:pt idx="6">
                  <c:v>1374.95</c:v>
                </c:pt>
                <c:pt idx="7">
                  <c:v>1378.38</c:v>
                </c:pt>
                <c:pt idx="8">
                  <c:v>1384.85</c:v>
                </c:pt>
                <c:pt idx="9">
                  <c:v>1391.21</c:v>
                </c:pt>
                <c:pt idx="10">
                  <c:v>1403.94</c:v>
                </c:pt>
                <c:pt idx="11">
                  <c:v>1419.19</c:v>
                </c:pt>
                <c:pt idx="12">
                  <c:v>1429.19</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'!$F$15:$R$15</c:f>
              <c:numCache>
                <c:formatCode>0.0</c:formatCode>
                <c:ptCount val="13"/>
                <c:pt idx="0">
                  <c:v>2289.3200000000002</c:v>
                </c:pt>
                <c:pt idx="1">
                  <c:v>2332.27</c:v>
                </c:pt>
                <c:pt idx="2">
                  <c:v>2221.89</c:v>
                </c:pt>
                <c:pt idx="3">
                  <c:v>2221.89</c:v>
                </c:pt>
                <c:pt idx="4">
                  <c:v>2129.89</c:v>
                </c:pt>
                <c:pt idx="5">
                  <c:v>2187.17</c:v>
                </c:pt>
                <c:pt idx="6">
                  <c:v>2190.44</c:v>
                </c:pt>
                <c:pt idx="7">
                  <c:v>2212.27</c:v>
                </c:pt>
                <c:pt idx="8">
                  <c:v>2189.08</c:v>
                </c:pt>
                <c:pt idx="9">
                  <c:v>2321.9</c:v>
                </c:pt>
                <c:pt idx="10">
                  <c:v>2309.92</c:v>
                </c:pt>
                <c:pt idx="11">
                  <c:v>2356.7399999999998</c:v>
                </c:pt>
                <c:pt idx="12">
                  <c:v>2421.11</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'Cartagena '!$F$16:$R$16</c:f>
              <c:numCache>
                <c:formatCode>0.0</c:formatCode>
                <c:ptCount val="13"/>
                <c:pt idx="0">
                  <c:v>2747.1840000000002</c:v>
                </c:pt>
                <c:pt idx="1">
                  <c:v>2798.7239999999997</c:v>
                </c:pt>
                <c:pt idx="2">
                  <c:v>2666.2679999999996</c:v>
                </c:pt>
                <c:pt idx="3">
                  <c:v>2666.2679999999996</c:v>
                </c:pt>
                <c:pt idx="4">
                  <c:v>2555.8679999999999</c:v>
                </c:pt>
                <c:pt idx="5">
                  <c:v>2624.6039999999998</c:v>
                </c:pt>
                <c:pt idx="6">
                  <c:v>2628.5279999999998</c:v>
                </c:pt>
                <c:pt idx="7">
                  <c:v>2654.7239999999997</c:v>
                </c:pt>
                <c:pt idx="8">
                  <c:v>2626.8959999999997</c:v>
                </c:pt>
                <c:pt idx="9">
                  <c:v>2786.28</c:v>
                </c:pt>
                <c:pt idx="10">
                  <c:v>2771.904</c:v>
                </c:pt>
                <c:pt idx="11">
                  <c:v>2828.0879999999997</c:v>
                </c:pt>
                <c:pt idx="12">
                  <c:v>2905.3319999999999</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Bucaramanga!$F$5:$R$5</c:f>
              <c:numCache>
                <c:formatCode>0.0</c:formatCode>
                <c:ptCount val="13"/>
                <c:pt idx="0">
                  <c:v>905.91</c:v>
                </c:pt>
                <c:pt idx="1">
                  <c:v>993.53</c:v>
                </c:pt>
                <c:pt idx="2">
                  <c:v>823.66</c:v>
                </c:pt>
                <c:pt idx="3">
                  <c:v>932.63</c:v>
                </c:pt>
                <c:pt idx="4">
                  <c:v>738.7</c:v>
                </c:pt>
                <c:pt idx="5">
                  <c:v>699.68</c:v>
                </c:pt>
                <c:pt idx="6">
                  <c:v>694.96</c:v>
                </c:pt>
                <c:pt idx="7">
                  <c:v>695.28</c:v>
                </c:pt>
                <c:pt idx="8">
                  <c:v>695.28</c:v>
                </c:pt>
                <c:pt idx="9">
                  <c:v>642.83000000000004</c:v>
                </c:pt>
                <c:pt idx="10">
                  <c:v>677.42</c:v>
                </c:pt>
                <c:pt idx="11">
                  <c:v>708.44</c:v>
                </c:pt>
                <c:pt idx="12">
                  <c:v>1399.86</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Bucaramanga!$F$6:$R$6</c:f>
              <c:numCache>
                <c:formatCode>0.0</c:formatCode>
                <c:ptCount val="13"/>
                <c:pt idx="0">
                  <c:v>471.46</c:v>
                </c:pt>
                <c:pt idx="1">
                  <c:v>372.04</c:v>
                </c:pt>
                <c:pt idx="2">
                  <c:v>418.43</c:v>
                </c:pt>
                <c:pt idx="3">
                  <c:v>465.37</c:v>
                </c:pt>
                <c:pt idx="4">
                  <c:v>416.42</c:v>
                </c:pt>
                <c:pt idx="5">
                  <c:v>450.11</c:v>
                </c:pt>
                <c:pt idx="6">
                  <c:v>517.63</c:v>
                </c:pt>
                <c:pt idx="7">
                  <c:v>446.03</c:v>
                </c:pt>
                <c:pt idx="8">
                  <c:v>446.03</c:v>
                </c:pt>
                <c:pt idx="9">
                  <c:v>538.87</c:v>
                </c:pt>
                <c:pt idx="10">
                  <c:v>461.59</c:v>
                </c:pt>
                <c:pt idx="11">
                  <c:v>460.14</c:v>
                </c:pt>
                <c:pt idx="12">
                  <c:v>650.49</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Bucaramanga!$F$7:$R$7</c:f>
              <c:numCache>
                <c:formatCode>0.0</c:formatCode>
                <c:ptCount val="13"/>
                <c:pt idx="0">
                  <c:v>493.54</c:v>
                </c:pt>
                <c:pt idx="1">
                  <c:v>487.06</c:v>
                </c:pt>
                <c:pt idx="2">
                  <c:v>487.06</c:v>
                </c:pt>
                <c:pt idx="3">
                  <c:v>474.47</c:v>
                </c:pt>
                <c:pt idx="4">
                  <c:v>470.2</c:v>
                </c:pt>
                <c:pt idx="5">
                  <c:v>475.33</c:v>
                </c:pt>
                <c:pt idx="6">
                  <c:v>475.33</c:v>
                </c:pt>
                <c:pt idx="7">
                  <c:v>479.27</c:v>
                </c:pt>
                <c:pt idx="8">
                  <c:v>475.44</c:v>
                </c:pt>
                <c:pt idx="9">
                  <c:v>513.39</c:v>
                </c:pt>
                <c:pt idx="10">
                  <c:v>472.92</c:v>
                </c:pt>
                <c:pt idx="11">
                  <c:v>477.03</c:v>
                </c:pt>
                <c:pt idx="12">
                  <c:v>476.39</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Bucaramanga!$F$8:$R$8</c:f>
              <c:numCache>
                <c:formatCode>0.0</c:formatCode>
                <c:ptCount val="13"/>
                <c:pt idx="0">
                  <c:v>1956.98</c:v>
                </c:pt>
                <c:pt idx="1">
                  <c:v>1926.46</c:v>
                </c:pt>
                <c:pt idx="2">
                  <c:v>1778.05</c:v>
                </c:pt>
                <c:pt idx="3">
                  <c:v>1935.47</c:v>
                </c:pt>
                <c:pt idx="4">
                  <c:v>1672.03</c:v>
                </c:pt>
                <c:pt idx="5">
                  <c:v>1679.03</c:v>
                </c:pt>
                <c:pt idx="6">
                  <c:v>1746.12</c:v>
                </c:pt>
                <c:pt idx="7">
                  <c:v>1675.45</c:v>
                </c:pt>
                <c:pt idx="8">
                  <c:v>1675</c:v>
                </c:pt>
                <c:pt idx="9">
                  <c:v>1705.82</c:v>
                </c:pt>
                <c:pt idx="10">
                  <c:v>1662.32</c:v>
                </c:pt>
                <c:pt idx="11">
                  <c:v>1703.21</c:v>
                </c:pt>
                <c:pt idx="12">
                  <c:v>2569.14</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Bucaramanga!$F$13:$R$13</c:f>
              <c:numCache>
                <c:formatCode>0.0</c:formatCode>
                <c:ptCount val="13"/>
                <c:pt idx="0">
                  <c:v>872.23</c:v>
                </c:pt>
                <c:pt idx="1">
                  <c:v>856.04</c:v>
                </c:pt>
                <c:pt idx="2">
                  <c:v>806.28</c:v>
                </c:pt>
                <c:pt idx="3">
                  <c:v>864.11</c:v>
                </c:pt>
                <c:pt idx="4">
                  <c:v>758.17</c:v>
                </c:pt>
                <c:pt idx="5">
                  <c:v>765.41</c:v>
                </c:pt>
                <c:pt idx="6">
                  <c:v>794.12</c:v>
                </c:pt>
                <c:pt idx="7">
                  <c:v>760.84</c:v>
                </c:pt>
                <c:pt idx="8">
                  <c:v>762.7</c:v>
                </c:pt>
                <c:pt idx="9">
                  <c:v>794.89</c:v>
                </c:pt>
                <c:pt idx="10">
                  <c:v>781.94</c:v>
                </c:pt>
                <c:pt idx="11">
                  <c:v>785.02</c:v>
                </c:pt>
                <c:pt idx="12">
                  <c:v>1125.1600000000001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Bucaramanga!$F$14:$R$14</c:f>
              <c:numCache>
                <c:formatCode>0.0</c:formatCode>
                <c:ptCount val="13"/>
                <c:pt idx="0">
                  <c:v>1119.98</c:v>
                </c:pt>
                <c:pt idx="1">
                  <c:v>1097.58</c:v>
                </c:pt>
                <c:pt idx="2">
                  <c:v>1038.3</c:v>
                </c:pt>
                <c:pt idx="3">
                  <c:v>1108.42</c:v>
                </c:pt>
                <c:pt idx="4">
                  <c:v>971.8</c:v>
                </c:pt>
                <c:pt idx="5">
                  <c:v>980.53</c:v>
                </c:pt>
                <c:pt idx="6">
                  <c:v>1014.06</c:v>
                </c:pt>
                <c:pt idx="7">
                  <c:v>969.81</c:v>
                </c:pt>
                <c:pt idx="8">
                  <c:v>971.9</c:v>
                </c:pt>
                <c:pt idx="9">
                  <c:v>991.4</c:v>
                </c:pt>
                <c:pt idx="10">
                  <c:v>996.24</c:v>
                </c:pt>
                <c:pt idx="11">
                  <c:v>978.2</c:v>
                </c:pt>
                <c:pt idx="12">
                  <c:v>1428.55</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Bucaramanga!$F$15:$R$15</c:f>
              <c:numCache>
                <c:formatCode>0.0</c:formatCode>
                <c:ptCount val="13"/>
                <c:pt idx="0">
                  <c:v>1956.98</c:v>
                </c:pt>
                <c:pt idx="1">
                  <c:v>1926.46</c:v>
                </c:pt>
                <c:pt idx="2">
                  <c:v>1778.05</c:v>
                </c:pt>
                <c:pt idx="3">
                  <c:v>1935.47</c:v>
                </c:pt>
                <c:pt idx="4">
                  <c:v>1672.03</c:v>
                </c:pt>
                <c:pt idx="5">
                  <c:v>1679.03</c:v>
                </c:pt>
                <c:pt idx="6">
                  <c:v>1746.12</c:v>
                </c:pt>
                <c:pt idx="7">
                  <c:v>1675.45</c:v>
                </c:pt>
                <c:pt idx="8">
                  <c:v>1675</c:v>
                </c:pt>
                <c:pt idx="9">
                  <c:v>1705.82</c:v>
                </c:pt>
                <c:pt idx="10">
                  <c:v>1705.82</c:v>
                </c:pt>
                <c:pt idx="11">
                  <c:v>1703.21</c:v>
                </c:pt>
                <c:pt idx="12">
                  <c:v>2569.14</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Bucaramanga!$F$16:$R$16</c:f>
              <c:numCache>
                <c:formatCode>0.0</c:formatCode>
                <c:ptCount val="13"/>
                <c:pt idx="0">
                  <c:v>1996.1196</c:v>
                </c:pt>
                <c:pt idx="1">
                  <c:v>1964.9892</c:v>
                </c:pt>
                <c:pt idx="2">
                  <c:v>1813.6109999999999</c:v>
                </c:pt>
                <c:pt idx="3">
                  <c:v>1974.1794</c:v>
                </c:pt>
                <c:pt idx="4">
                  <c:v>1705.4705999999999</c:v>
                </c:pt>
                <c:pt idx="5">
                  <c:v>1712.6106</c:v>
                </c:pt>
                <c:pt idx="6">
                  <c:v>2095.3440000000001</c:v>
                </c:pt>
                <c:pt idx="7">
                  <c:v>2010.54</c:v>
                </c:pt>
                <c:pt idx="8">
                  <c:v>2010</c:v>
                </c:pt>
                <c:pt idx="9">
                  <c:v>2046.9839999999999</c:v>
                </c:pt>
                <c:pt idx="10">
                  <c:v>2046.9839999999999</c:v>
                </c:pt>
                <c:pt idx="11">
                  <c:v>2043.8519999999999</c:v>
                </c:pt>
                <c:pt idx="12">
                  <c:v>3082.9679999999998</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Cali!$F$5:$R$5</c:f>
              <c:numCache>
                <c:formatCode>0.0</c:formatCode>
                <c:ptCount val="13"/>
                <c:pt idx="0">
                  <c:v>1247.3800000000001</c:v>
                </c:pt>
                <c:pt idx="1">
                  <c:v>1276.06</c:v>
                </c:pt>
                <c:pt idx="2">
                  <c:v>1123.54</c:v>
                </c:pt>
                <c:pt idx="3">
                  <c:v>1260.1199999999999</c:v>
                </c:pt>
                <c:pt idx="4">
                  <c:v>1034.6500000000001</c:v>
                </c:pt>
                <c:pt idx="5">
                  <c:v>1111.32</c:v>
                </c:pt>
                <c:pt idx="6">
                  <c:v>1059.24</c:v>
                </c:pt>
                <c:pt idx="7">
                  <c:v>1065.48</c:v>
                </c:pt>
                <c:pt idx="8">
                  <c:v>1109.29</c:v>
                </c:pt>
                <c:pt idx="9">
                  <c:v>1076.6400000000001</c:v>
                </c:pt>
                <c:pt idx="10">
                  <c:v>1149.8399999999999</c:v>
                </c:pt>
                <c:pt idx="11">
                  <c:v>1120.7</c:v>
                </c:pt>
                <c:pt idx="12">
                  <c:v>1055.8599999999999</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Cali!$F$6:$R$6</c:f>
              <c:numCache>
                <c:formatCode>0.0</c:formatCode>
                <c:ptCount val="13"/>
                <c:pt idx="0">
                  <c:v>1091.29</c:v>
                </c:pt>
                <c:pt idx="1">
                  <c:v>1036.67</c:v>
                </c:pt>
                <c:pt idx="2">
                  <c:v>986.08</c:v>
                </c:pt>
                <c:pt idx="3">
                  <c:v>995.95</c:v>
                </c:pt>
                <c:pt idx="4">
                  <c:v>931.99</c:v>
                </c:pt>
                <c:pt idx="5">
                  <c:v>1053.08</c:v>
                </c:pt>
                <c:pt idx="6">
                  <c:v>1102.78</c:v>
                </c:pt>
                <c:pt idx="7">
                  <c:v>1018.81</c:v>
                </c:pt>
                <c:pt idx="8">
                  <c:v>1180.21</c:v>
                </c:pt>
                <c:pt idx="9">
                  <c:v>1125.08</c:v>
                </c:pt>
                <c:pt idx="10">
                  <c:v>1130.93</c:v>
                </c:pt>
                <c:pt idx="11">
                  <c:v>1064.8399999999999</c:v>
                </c:pt>
                <c:pt idx="12">
                  <c:v>1164.42</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Cali!$F$7:$R$7</c:f>
              <c:numCache>
                <c:formatCode>0.0</c:formatCode>
                <c:ptCount val="13"/>
                <c:pt idx="0">
                  <c:v>839</c:v>
                </c:pt>
                <c:pt idx="1">
                  <c:v>835</c:v>
                </c:pt>
                <c:pt idx="2">
                  <c:v>832</c:v>
                </c:pt>
                <c:pt idx="3">
                  <c:v>825</c:v>
                </c:pt>
                <c:pt idx="4">
                  <c:v>822</c:v>
                </c:pt>
                <c:pt idx="5">
                  <c:v>831</c:v>
                </c:pt>
                <c:pt idx="6">
                  <c:v>837</c:v>
                </c:pt>
                <c:pt idx="7">
                  <c:v>839</c:v>
                </c:pt>
                <c:pt idx="8">
                  <c:v>836</c:v>
                </c:pt>
                <c:pt idx="9">
                  <c:v>833</c:v>
                </c:pt>
                <c:pt idx="10">
                  <c:v>839</c:v>
                </c:pt>
                <c:pt idx="11">
                  <c:v>848</c:v>
                </c:pt>
                <c:pt idx="12">
                  <c:v>850</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Cali!$F$8:$R$8</c:f>
              <c:numCache>
                <c:formatCode>0.0</c:formatCode>
                <c:ptCount val="13"/>
                <c:pt idx="0">
                  <c:v>3194.1</c:v>
                </c:pt>
                <c:pt idx="1">
                  <c:v>3166.38</c:v>
                </c:pt>
                <c:pt idx="2">
                  <c:v>2958.7</c:v>
                </c:pt>
                <c:pt idx="3">
                  <c:v>3071.96</c:v>
                </c:pt>
                <c:pt idx="4">
                  <c:v>2800.92</c:v>
                </c:pt>
                <c:pt idx="5">
                  <c:v>3003.77</c:v>
                </c:pt>
                <c:pt idx="6">
                  <c:v>3011.88</c:v>
                </c:pt>
                <c:pt idx="7">
                  <c:v>2933.28</c:v>
                </c:pt>
                <c:pt idx="8">
                  <c:v>3156.1</c:v>
                </c:pt>
                <c:pt idx="9">
                  <c:v>3048.21</c:v>
                </c:pt>
                <c:pt idx="10">
                  <c:v>3133.79</c:v>
                </c:pt>
                <c:pt idx="11">
                  <c:v>3037.71</c:v>
                </c:pt>
                <c:pt idx="12">
                  <c:v>3088.17</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Cali!$F$13:$R$13</c:f>
              <c:numCache>
                <c:formatCode>0.0</c:formatCode>
                <c:ptCount val="13"/>
                <c:pt idx="0">
                  <c:v>1455.91</c:v>
                </c:pt>
                <c:pt idx="1">
                  <c:v>1467.27</c:v>
                </c:pt>
                <c:pt idx="2">
                  <c:v>1473.58</c:v>
                </c:pt>
                <c:pt idx="3">
                  <c:v>1478</c:v>
                </c:pt>
                <c:pt idx="4">
                  <c:v>1485.39</c:v>
                </c:pt>
                <c:pt idx="5">
                  <c:v>1495.79</c:v>
                </c:pt>
                <c:pt idx="6">
                  <c:v>1503.86</c:v>
                </c:pt>
                <c:pt idx="7">
                  <c:v>1507.62</c:v>
                </c:pt>
                <c:pt idx="8">
                  <c:v>1514.69</c:v>
                </c:pt>
                <c:pt idx="9">
                  <c:v>1521.53</c:v>
                </c:pt>
                <c:pt idx="10">
                  <c:v>1535.52</c:v>
                </c:pt>
                <c:pt idx="11">
                  <c:v>1552.26</c:v>
                </c:pt>
                <c:pt idx="12">
                  <c:v>1563.13</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Cali!$F$14:$R$14</c:f>
              <c:numCache>
                <c:formatCode>0.0</c:formatCode>
                <c:ptCount val="13"/>
                <c:pt idx="0">
                  <c:v>1826.55</c:v>
                </c:pt>
                <c:pt idx="1">
                  <c:v>1840.8</c:v>
                </c:pt>
                <c:pt idx="2">
                  <c:v>1848.72</c:v>
                </c:pt>
                <c:pt idx="3">
                  <c:v>1854.26</c:v>
                </c:pt>
                <c:pt idx="4">
                  <c:v>1863.53</c:v>
                </c:pt>
                <c:pt idx="5">
                  <c:v>1876.58</c:v>
                </c:pt>
                <c:pt idx="6">
                  <c:v>1886.71</c:v>
                </c:pt>
                <c:pt idx="7">
                  <c:v>1891.43</c:v>
                </c:pt>
                <c:pt idx="8">
                  <c:v>1900.29</c:v>
                </c:pt>
                <c:pt idx="9">
                  <c:v>1908.87</c:v>
                </c:pt>
                <c:pt idx="10">
                  <c:v>1926.43</c:v>
                </c:pt>
                <c:pt idx="11">
                  <c:v>1947.43</c:v>
                </c:pt>
                <c:pt idx="12">
                  <c:v>1961.06</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Cali!$F$15:$R$15</c:f>
              <c:numCache>
                <c:formatCode>0.0</c:formatCode>
                <c:ptCount val="13"/>
                <c:pt idx="0">
                  <c:v>3194.1</c:v>
                </c:pt>
                <c:pt idx="1">
                  <c:v>3166.38</c:v>
                </c:pt>
                <c:pt idx="2">
                  <c:v>2958.7</c:v>
                </c:pt>
                <c:pt idx="3">
                  <c:v>3071.96</c:v>
                </c:pt>
                <c:pt idx="4">
                  <c:v>2800.92</c:v>
                </c:pt>
                <c:pt idx="5">
                  <c:v>3003.77</c:v>
                </c:pt>
                <c:pt idx="6">
                  <c:v>3011.88</c:v>
                </c:pt>
                <c:pt idx="7">
                  <c:v>2933.28</c:v>
                </c:pt>
                <c:pt idx="8">
                  <c:v>3156.1</c:v>
                </c:pt>
                <c:pt idx="9">
                  <c:v>3048.21</c:v>
                </c:pt>
                <c:pt idx="10">
                  <c:v>3133.79</c:v>
                </c:pt>
                <c:pt idx="11">
                  <c:v>3037.71</c:v>
                </c:pt>
                <c:pt idx="12">
                  <c:v>3088.17</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Cali!$F$16:$R$16</c:f>
              <c:numCache>
                <c:formatCode>0.0</c:formatCode>
                <c:ptCount val="13"/>
                <c:pt idx="0">
                  <c:v>2929.63</c:v>
                </c:pt>
                <c:pt idx="1">
                  <c:v>3799.6559999999999</c:v>
                </c:pt>
                <c:pt idx="2">
                  <c:v>3550.4399999999996</c:v>
                </c:pt>
                <c:pt idx="3">
                  <c:v>3686.3519999999999</c:v>
                </c:pt>
                <c:pt idx="4">
                  <c:v>3361.1039999999998</c:v>
                </c:pt>
                <c:pt idx="5">
                  <c:v>3604.5239999999999</c:v>
                </c:pt>
                <c:pt idx="6">
                  <c:v>3614.2560000000003</c:v>
                </c:pt>
                <c:pt idx="7">
                  <c:v>3519.9360000000001</c:v>
                </c:pt>
                <c:pt idx="8">
                  <c:v>3787.3199999999997</c:v>
                </c:pt>
                <c:pt idx="9">
                  <c:v>3657.8519999999999</c:v>
                </c:pt>
                <c:pt idx="10">
                  <c:v>3760.5479999999998</c:v>
                </c:pt>
                <c:pt idx="11">
                  <c:v>3645.252</c:v>
                </c:pt>
                <c:pt idx="12">
                  <c:v>3705.8040000000001</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Cúcuta!$F$5:$R$5</c:f>
              <c:numCache>
                <c:formatCode>0.0</c:formatCode>
                <c:ptCount val="13"/>
                <c:pt idx="0">
                  <c:v>1701.33</c:v>
                </c:pt>
                <c:pt idx="1">
                  <c:v>1656.2</c:v>
                </c:pt>
                <c:pt idx="2">
                  <c:v>1587.41</c:v>
                </c:pt>
                <c:pt idx="3">
                  <c:v>1503.89</c:v>
                </c:pt>
                <c:pt idx="4">
                  <c:v>1496.47</c:v>
                </c:pt>
                <c:pt idx="5">
                  <c:v>1612.68</c:v>
                </c:pt>
                <c:pt idx="6">
                  <c:v>1472.87</c:v>
                </c:pt>
                <c:pt idx="7">
                  <c:v>1461.93</c:v>
                </c:pt>
                <c:pt idx="8">
                  <c:v>1634.91</c:v>
                </c:pt>
                <c:pt idx="9">
                  <c:v>1438.39</c:v>
                </c:pt>
                <c:pt idx="10">
                  <c:v>1576.01</c:v>
                </c:pt>
                <c:pt idx="11">
                  <c:v>1700.05</c:v>
                </c:pt>
                <c:pt idx="12">
                  <c:v>1798.37</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Cúcuta!$F$6:$R$6</c:f>
              <c:numCache>
                <c:formatCode>0.0</c:formatCode>
                <c:ptCount val="13"/>
                <c:pt idx="0">
                  <c:v>257.81</c:v>
                </c:pt>
                <c:pt idx="1">
                  <c:v>238.29</c:v>
                </c:pt>
                <c:pt idx="2">
                  <c:v>254</c:v>
                </c:pt>
                <c:pt idx="3">
                  <c:v>280.27</c:v>
                </c:pt>
                <c:pt idx="4">
                  <c:v>286.10000000000002</c:v>
                </c:pt>
                <c:pt idx="5">
                  <c:v>273.44</c:v>
                </c:pt>
                <c:pt idx="6">
                  <c:v>314.83</c:v>
                </c:pt>
                <c:pt idx="7">
                  <c:v>274.94</c:v>
                </c:pt>
                <c:pt idx="8">
                  <c:v>262.98</c:v>
                </c:pt>
                <c:pt idx="9">
                  <c:v>324.32</c:v>
                </c:pt>
                <c:pt idx="10">
                  <c:v>285.69</c:v>
                </c:pt>
                <c:pt idx="11">
                  <c:v>269.94</c:v>
                </c:pt>
                <c:pt idx="12">
                  <c:v>307.79000000000002</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Cúcuta!$F$7:$R$7</c:f>
              <c:numCache>
                <c:formatCode>0.0</c:formatCode>
                <c:ptCount val="13"/>
                <c:pt idx="0">
                  <c:v>1423.3</c:v>
                </c:pt>
                <c:pt idx="1">
                  <c:v>1397.37</c:v>
                </c:pt>
                <c:pt idx="2">
                  <c:v>1374.66</c:v>
                </c:pt>
                <c:pt idx="3">
                  <c:v>1386.35</c:v>
                </c:pt>
                <c:pt idx="4">
                  <c:v>1407.49</c:v>
                </c:pt>
                <c:pt idx="5">
                  <c:v>1396.57</c:v>
                </c:pt>
                <c:pt idx="6">
                  <c:v>1393.18</c:v>
                </c:pt>
                <c:pt idx="7">
                  <c:v>1409.38</c:v>
                </c:pt>
                <c:pt idx="8">
                  <c:v>1363.86</c:v>
                </c:pt>
                <c:pt idx="9">
                  <c:v>1395.26</c:v>
                </c:pt>
                <c:pt idx="10">
                  <c:v>1404.22</c:v>
                </c:pt>
                <c:pt idx="11">
                  <c:v>1326.24</c:v>
                </c:pt>
                <c:pt idx="12">
                  <c:v>1326.82</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Cúcuta!$F$8:$R$8</c:f>
              <c:numCache>
                <c:formatCode>0.0</c:formatCode>
                <c:ptCount val="13"/>
                <c:pt idx="0">
                  <c:v>3383.42</c:v>
                </c:pt>
                <c:pt idx="1">
                  <c:v>3326.59</c:v>
                </c:pt>
                <c:pt idx="2">
                  <c:v>3250.2</c:v>
                </c:pt>
                <c:pt idx="3">
                  <c:v>3200.63</c:v>
                </c:pt>
                <c:pt idx="4">
                  <c:v>3217.02</c:v>
                </c:pt>
                <c:pt idx="5">
                  <c:v>3297.13</c:v>
                </c:pt>
                <c:pt idx="6">
                  <c:v>3179.1</c:v>
                </c:pt>
                <c:pt idx="7">
                  <c:v>3137.6</c:v>
                </c:pt>
                <c:pt idx="8">
                  <c:v>3248.56</c:v>
                </c:pt>
                <c:pt idx="9">
                  <c:v>3143.99</c:v>
                </c:pt>
                <c:pt idx="10">
                  <c:v>3248.06</c:v>
                </c:pt>
                <c:pt idx="11">
                  <c:v>3269.41</c:v>
                </c:pt>
                <c:pt idx="12">
                  <c:v>3405.56</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Cúcuta!$F$13:$R$13</c:f>
              <c:numCache>
                <c:formatCode>0.0</c:formatCode>
                <c:ptCount val="13"/>
                <c:pt idx="0">
                  <c:v>1529.59</c:v>
                </c:pt>
                <c:pt idx="1">
                  <c:v>1541.54</c:v>
                </c:pt>
                <c:pt idx="2">
                  <c:v>1548.28</c:v>
                </c:pt>
                <c:pt idx="3">
                  <c:v>1551.99</c:v>
                </c:pt>
                <c:pt idx="4">
                  <c:v>1560.7</c:v>
                </c:pt>
                <c:pt idx="5">
                  <c:v>1571.61</c:v>
                </c:pt>
                <c:pt idx="6">
                  <c:v>1579.97</c:v>
                </c:pt>
                <c:pt idx="7">
                  <c:v>1583.91</c:v>
                </c:pt>
                <c:pt idx="8">
                  <c:v>1591.49</c:v>
                </c:pt>
                <c:pt idx="9">
                  <c:v>1598.77</c:v>
                </c:pt>
                <c:pt idx="10">
                  <c:v>1613.32</c:v>
                </c:pt>
                <c:pt idx="11">
                  <c:v>1630.69</c:v>
                </c:pt>
                <c:pt idx="12">
                  <c:v>1642.16</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Cúcuta!$F$14:$R$14</c:f>
              <c:numCache>
                <c:formatCode>0.0</c:formatCode>
                <c:ptCount val="13"/>
                <c:pt idx="0">
                  <c:v>1914.39</c:v>
                </c:pt>
                <c:pt idx="1">
                  <c:v>1929.36</c:v>
                </c:pt>
                <c:pt idx="2">
                  <c:v>1937.78</c:v>
                </c:pt>
                <c:pt idx="3">
                  <c:v>1942.43</c:v>
                </c:pt>
                <c:pt idx="4">
                  <c:v>1953.33</c:v>
                </c:pt>
                <c:pt idx="5">
                  <c:v>1966.99</c:v>
                </c:pt>
                <c:pt idx="6">
                  <c:v>1977.45</c:v>
                </c:pt>
                <c:pt idx="7">
                  <c:v>1982.39</c:v>
                </c:pt>
                <c:pt idx="8">
                  <c:v>1991.6</c:v>
                </c:pt>
                <c:pt idx="9">
                  <c:v>2000.98</c:v>
                </c:pt>
                <c:pt idx="10">
                  <c:v>2019.31</c:v>
                </c:pt>
                <c:pt idx="11">
                  <c:v>2041.22</c:v>
                </c:pt>
                <c:pt idx="12">
                  <c:v>2055.48</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Cúcuta!$F$15:$R$15</c:f>
              <c:numCache>
                <c:formatCode>0.0</c:formatCode>
                <c:ptCount val="13"/>
                <c:pt idx="0">
                  <c:v>3383.42</c:v>
                </c:pt>
                <c:pt idx="1">
                  <c:v>3326.59</c:v>
                </c:pt>
                <c:pt idx="2">
                  <c:v>3250.2</c:v>
                </c:pt>
                <c:pt idx="3">
                  <c:v>3200.63</c:v>
                </c:pt>
                <c:pt idx="4">
                  <c:v>3217.02</c:v>
                </c:pt>
                <c:pt idx="5">
                  <c:v>3297.13</c:v>
                </c:pt>
                <c:pt idx="6">
                  <c:v>3179.1</c:v>
                </c:pt>
                <c:pt idx="7">
                  <c:v>3137.6</c:v>
                </c:pt>
                <c:pt idx="8">
                  <c:v>3248.56</c:v>
                </c:pt>
                <c:pt idx="9">
                  <c:v>3143.99</c:v>
                </c:pt>
                <c:pt idx="10">
                  <c:v>3248.06</c:v>
                </c:pt>
                <c:pt idx="11">
                  <c:v>3269.41</c:v>
                </c:pt>
                <c:pt idx="12">
                  <c:v>3405.56</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Cúcuta!$F$16:$R$16</c:f>
              <c:numCache>
                <c:formatCode>0.0</c:formatCode>
                <c:ptCount val="13"/>
                <c:pt idx="0">
                  <c:v>4060.1039999999998</c:v>
                </c:pt>
                <c:pt idx="1">
                  <c:v>3991.9079999999999</c:v>
                </c:pt>
                <c:pt idx="2">
                  <c:v>3900.24</c:v>
                </c:pt>
                <c:pt idx="3">
                  <c:v>3840.7559999999999</c:v>
                </c:pt>
                <c:pt idx="4">
                  <c:v>3860.424</c:v>
                </c:pt>
                <c:pt idx="5">
                  <c:v>3956.556</c:v>
                </c:pt>
                <c:pt idx="6">
                  <c:v>3814.9199999999996</c:v>
                </c:pt>
                <c:pt idx="7">
                  <c:v>3765.12</c:v>
                </c:pt>
                <c:pt idx="8">
                  <c:v>3898.2719999999999</c:v>
                </c:pt>
                <c:pt idx="9">
                  <c:v>3772.7879999999996</c:v>
                </c:pt>
                <c:pt idx="10">
                  <c:v>3897.6719999999996</c:v>
                </c:pt>
                <c:pt idx="11">
                  <c:v>3923.2919999999995</c:v>
                </c:pt>
                <c:pt idx="12">
                  <c:v>4086.6719999999996</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Manizales!$F$13:$R$13</c:f>
              <c:numCache>
                <c:formatCode>0.0</c:formatCode>
                <c:ptCount val="13"/>
                <c:pt idx="0">
                  <c:v>1227.57</c:v>
                </c:pt>
                <c:pt idx="1">
                  <c:v>1237.1600000000001</c:v>
                </c:pt>
                <c:pt idx="2">
                  <c:v>1242.57</c:v>
                </c:pt>
                <c:pt idx="3">
                  <c:v>1246.29</c:v>
                </c:pt>
                <c:pt idx="4">
                  <c:v>1252.53</c:v>
                </c:pt>
                <c:pt idx="5">
                  <c:v>1261.29</c:v>
                </c:pt>
                <c:pt idx="6">
                  <c:v>1268</c:v>
                </c:pt>
                <c:pt idx="7">
                  <c:v>1271.17</c:v>
                </c:pt>
                <c:pt idx="8">
                  <c:v>1277.1300000000001</c:v>
                </c:pt>
                <c:pt idx="9">
                  <c:v>1283</c:v>
                </c:pt>
                <c:pt idx="10">
                  <c:v>1294.73</c:v>
                </c:pt>
                <c:pt idx="11">
                  <c:v>1308.8</c:v>
                </c:pt>
                <c:pt idx="12">
                  <c:v>1318.02</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Manizales!$F$14:$R$14</c:f>
              <c:numCache>
                <c:formatCode>0.0</c:formatCode>
                <c:ptCount val="13"/>
                <c:pt idx="0">
                  <c:v>1533.36</c:v>
                </c:pt>
                <c:pt idx="1">
                  <c:v>1545.35</c:v>
                </c:pt>
                <c:pt idx="2">
                  <c:v>1552.1</c:v>
                </c:pt>
                <c:pt idx="3">
                  <c:v>1556.75</c:v>
                </c:pt>
                <c:pt idx="4">
                  <c:v>1564.55</c:v>
                </c:pt>
                <c:pt idx="5">
                  <c:v>1575.49</c:v>
                </c:pt>
                <c:pt idx="6">
                  <c:v>1583.87</c:v>
                </c:pt>
                <c:pt idx="7">
                  <c:v>1587.82</c:v>
                </c:pt>
                <c:pt idx="8">
                  <c:v>1595.27</c:v>
                </c:pt>
                <c:pt idx="9">
                  <c:v>1602.6</c:v>
                </c:pt>
                <c:pt idx="10">
                  <c:v>1617.26</c:v>
                </c:pt>
                <c:pt idx="11">
                  <c:v>1634.83</c:v>
                </c:pt>
                <c:pt idx="12">
                  <c:v>1646.35</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Manizales!$F$15:$R$15</c:f>
              <c:numCache>
                <c:formatCode>0.0</c:formatCode>
                <c:ptCount val="13"/>
                <c:pt idx="0">
                  <c:v>2628.3127100000002</c:v>
                </c:pt>
                <c:pt idx="1">
                  <c:v>2628.3127100000002</c:v>
                </c:pt>
                <c:pt idx="2">
                  <c:v>2634.4758999999999</c:v>
                </c:pt>
                <c:pt idx="3">
                  <c:v>2305.86069</c:v>
                </c:pt>
                <c:pt idx="4">
                  <c:v>2473.7493100000002</c:v>
                </c:pt>
                <c:pt idx="5">
                  <c:v>2470.3878800000002</c:v>
                </c:pt>
                <c:pt idx="6">
                  <c:v>2451.6422299999999</c:v>
                </c:pt>
                <c:pt idx="7">
                  <c:v>2405.8759500000001</c:v>
                </c:pt>
                <c:pt idx="8">
                  <c:v>2413.10293</c:v>
                </c:pt>
                <c:pt idx="9">
                  <c:v>2580.8338699999999</c:v>
                </c:pt>
                <c:pt idx="10">
                  <c:v>2850.14363</c:v>
                </c:pt>
                <c:pt idx="11">
                  <c:v>2449.2612300000001</c:v>
                </c:pt>
                <c:pt idx="12">
                  <c:v>2493.57485</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Manizales!$F$16:$R$16</c:f>
              <c:numCache>
                <c:formatCode>0.0</c:formatCode>
                <c:ptCount val="13"/>
                <c:pt idx="0">
                  <c:v>3011.9968679999997</c:v>
                </c:pt>
                <c:pt idx="1">
                  <c:v>3153.9752520000002</c:v>
                </c:pt>
                <c:pt idx="2">
                  <c:v>3161.3710799999999</c:v>
                </c:pt>
                <c:pt idx="3">
                  <c:v>2767.0328279999999</c:v>
                </c:pt>
                <c:pt idx="4">
                  <c:v>2968.4991720000003</c:v>
                </c:pt>
                <c:pt idx="5">
                  <c:v>2964.4654560000004</c:v>
                </c:pt>
                <c:pt idx="6">
                  <c:v>2941.9706759999999</c:v>
                </c:pt>
                <c:pt idx="7">
                  <c:v>2887.05114</c:v>
                </c:pt>
                <c:pt idx="8">
                  <c:v>2895.723516</c:v>
                </c:pt>
                <c:pt idx="9">
                  <c:v>3097.0006439999997</c:v>
                </c:pt>
                <c:pt idx="10">
                  <c:v>3716.4007727999997</c:v>
                </c:pt>
                <c:pt idx="11">
                  <c:v>2939.113476</c:v>
                </c:pt>
                <c:pt idx="12">
                  <c:v>2992.28982</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Macro'!$B$49:$B$64</c:f>
              <c:numCache>
                <c:formatCode>mmm\-yy</c:formatCode>
                <c:ptCount val="16"/>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numCache>
            </c:numRef>
          </c:cat>
          <c:val>
            <c:numRef>
              <c:f>'Variables Macro'!$G$49:$G$64</c:f>
              <c:numCache>
                <c:formatCode>0.00</c:formatCode>
                <c:ptCount val="16"/>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pt idx="15">
                  <c:v>0.81299999999999994</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383"/>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692368455475011"/>
          <c:h val="0.50346855118431544"/>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Manizales!$F$5:$R$5</c:f>
              <c:numCache>
                <c:formatCode>0.0</c:formatCode>
                <c:ptCount val="13"/>
                <c:pt idx="0">
                  <c:v>1359.57</c:v>
                </c:pt>
                <c:pt idx="1">
                  <c:v>1393.1</c:v>
                </c:pt>
                <c:pt idx="2">
                  <c:v>1512.34</c:v>
                </c:pt>
                <c:pt idx="3">
                  <c:v>1077.1400000000001</c:v>
                </c:pt>
                <c:pt idx="4">
                  <c:v>1056.3599999999999</c:v>
                </c:pt>
                <c:pt idx="5">
                  <c:v>1258.1199999999999</c:v>
                </c:pt>
                <c:pt idx="6">
                  <c:v>1217.3666800000001</c:v>
                </c:pt>
                <c:pt idx="7">
                  <c:v>1178.42102</c:v>
                </c:pt>
                <c:pt idx="8">
                  <c:v>1176.9047</c:v>
                </c:pt>
                <c:pt idx="9">
                  <c:v>1195.1880100000001</c:v>
                </c:pt>
                <c:pt idx="10">
                  <c:v>1510.3270199999999</c:v>
                </c:pt>
                <c:pt idx="11">
                  <c:v>1230.8850199999999</c:v>
                </c:pt>
                <c:pt idx="12">
                  <c:v>1253.7656500000001</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Manizales!$F$6:$R$6</c:f>
              <c:numCache>
                <c:formatCode>0.0</c:formatCode>
                <c:ptCount val="13"/>
                <c:pt idx="0">
                  <c:v>599.24</c:v>
                </c:pt>
                <c:pt idx="1">
                  <c:v>682.25</c:v>
                </c:pt>
                <c:pt idx="2">
                  <c:v>571.34</c:v>
                </c:pt>
                <c:pt idx="3">
                  <c:v>683.33</c:v>
                </c:pt>
                <c:pt idx="4">
                  <c:v>871.51</c:v>
                </c:pt>
                <c:pt idx="5">
                  <c:v>665.75</c:v>
                </c:pt>
                <c:pt idx="6">
                  <c:v>687.08389</c:v>
                </c:pt>
                <c:pt idx="7">
                  <c:v>682.87959999999998</c:v>
                </c:pt>
                <c:pt idx="8">
                  <c:v>691.93537000000003</c:v>
                </c:pt>
                <c:pt idx="9">
                  <c:v>792.33181999999999</c:v>
                </c:pt>
                <c:pt idx="10">
                  <c:v>757.91327000000001</c:v>
                </c:pt>
                <c:pt idx="11">
                  <c:v>643.20892000000003</c:v>
                </c:pt>
                <c:pt idx="12">
                  <c:v>656.17792999999995</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Manizales!$F$7:$R$7</c:f>
              <c:numCache>
                <c:formatCode>0.0</c:formatCode>
                <c:ptCount val="13"/>
                <c:pt idx="0">
                  <c:v>483.2</c:v>
                </c:pt>
                <c:pt idx="1">
                  <c:v>483.2</c:v>
                </c:pt>
                <c:pt idx="2">
                  <c:v>483.2</c:v>
                </c:pt>
                <c:pt idx="3">
                  <c:v>483.2</c:v>
                </c:pt>
                <c:pt idx="4">
                  <c:v>483.2</c:v>
                </c:pt>
                <c:pt idx="5">
                  <c:v>483.2</c:v>
                </c:pt>
                <c:pt idx="6">
                  <c:v>483.20459</c:v>
                </c:pt>
                <c:pt idx="7">
                  <c:v>483.20459</c:v>
                </c:pt>
                <c:pt idx="8">
                  <c:v>483.20459</c:v>
                </c:pt>
                <c:pt idx="9">
                  <c:v>528.04597999999999</c:v>
                </c:pt>
                <c:pt idx="10">
                  <c:v>528.04597999999999</c:v>
                </c:pt>
                <c:pt idx="11">
                  <c:v>528.04597999999999</c:v>
                </c:pt>
                <c:pt idx="12">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Manizales!$F$8:$R$8</c:f>
              <c:numCache>
                <c:formatCode>0.0</c:formatCode>
                <c:ptCount val="13"/>
                <c:pt idx="0">
                  <c:v>2510</c:v>
                </c:pt>
                <c:pt idx="1">
                  <c:v>2628.31</c:v>
                </c:pt>
                <c:pt idx="2">
                  <c:v>2634.48</c:v>
                </c:pt>
                <c:pt idx="3">
                  <c:v>2305.86</c:v>
                </c:pt>
                <c:pt idx="4">
                  <c:v>2473.75</c:v>
                </c:pt>
                <c:pt idx="5">
                  <c:v>2470.39</c:v>
                </c:pt>
                <c:pt idx="6">
                  <c:v>2451.6422299999999</c:v>
                </c:pt>
                <c:pt idx="7">
                  <c:v>2405.8759500000001</c:v>
                </c:pt>
                <c:pt idx="8">
                  <c:v>2413.10293</c:v>
                </c:pt>
                <c:pt idx="9">
                  <c:v>2580.8338699999999</c:v>
                </c:pt>
                <c:pt idx="10">
                  <c:v>2850.14363</c:v>
                </c:pt>
                <c:pt idx="11">
                  <c:v>2449.2612300000001</c:v>
                </c:pt>
                <c:pt idx="12">
                  <c:v>2493.57485</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'!$F$5:$R$5</c:f>
              <c:numCache>
                <c:formatCode>0.0</c:formatCode>
                <c:ptCount val="13"/>
                <c:pt idx="0">
                  <c:v>1292.5999999999999</c:v>
                </c:pt>
                <c:pt idx="1">
                  <c:v>1185.42</c:v>
                </c:pt>
                <c:pt idx="2">
                  <c:v>1128.21</c:v>
                </c:pt>
                <c:pt idx="3">
                  <c:v>1041.54</c:v>
                </c:pt>
                <c:pt idx="4">
                  <c:v>869.82</c:v>
                </c:pt>
                <c:pt idx="5">
                  <c:v>1008.82</c:v>
                </c:pt>
                <c:pt idx="6">
                  <c:v>1002.24</c:v>
                </c:pt>
                <c:pt idx="7">
                  <c:v>1010.34</c:v>
                </c:pt>
                <c:pt idx="8">
                  <c:v>1041.1400000000001</c:v>
                </c:pt>
                <c:pt idx="9">
                  <c:v>964.66</c:v>
                </c:pt>
                <c:pt idx="10">
                  <c:v>964.66</c:v>
                </c:pt>
                <c:pt idx="11">
                  <c:v>970.84</c:v>
                </c:pt>
                <c:pt idx="12">
                  <c:v>992.64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'!$F$6:$R$6</c:f>
              <c:numCache>
                <c:formatCode>0.0</c:formatCode>
                <c:ptCount val="13"/>
                <c:pt idx="0">
                  <c:v>1251.95</c:v>
                </c:pt>
                <c:pt idx="1">
                  <c:v>1203.07</c:v>
                </c:pt>
                <c:pt idx="2">
                  <c:v>1168.47</c:v>
                </c:pt>
                <c:pt idx="3">
                  <c:v>1630.51</c:v>
                </c:pt>
                <c:pt idx="4">
                  <c:v>1525.81</c:v>
                </c:pt>
                <c:pt idx="5">
                  <c:v>1578.87</c:v>
                </c:pt>
                <c:pt idx="6">
                  <c:v>1779.41</c:v>
                </c:pt>
                <c:pt idx="7">
                  <c:v>1615.11</c:v>
                </c:pt>
                <c:pt idx="8">
                  <c:v>1567.6</c:v>
                </c:pt>
                <c:pt idx="9">
                  <c:v>1738.01</c:v>
                </c:pt>
                <c:pt idx="10">
                  <c:v>1738.01</c:v>
                </c:pt>
                <c:pt idx="11">
                  <c:v>1630.52</c:v>
                </c:pt>
                <c:pt idx="12">
                  <c:v>1817.67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'!$F$7:$R$7</c:f>
              <c:numCache>
                <c:formatCode>0.0</c:formatCode>
                <c:ptCount val="13"/>
                <c:pt idx="0">
                  <c:v>1012.48</c:v>
                </c:pt>
                <c:pt idx="1">
                  <c:v>1003.78</c:v>
                </c:pt>
                <c:pt idx="2">
                  <c:v>999.96</c:v>
                </c:pt>
                <c:pt idx="3">
                  <c:v>990.77</c:v>
                </c:pt>
                <c:pt idx="4">
                  <c:v>986.78</c:v>
                </c:pt>
                <c:pt idx="5">
                  <c:v>995.55</c:v>
                </c:pt>
                <c:pt idx="6">
                  <c:v>1003.05</c:v>
                </c:pt>
                <c:pt idx="7">
                  <c:v>1005.88</c:v>
                </c:pt>
                <c:pt idx="8">
                  <c:v>1001.9</c:v>
                </c:pt>
                <c:pt idx="9">
                  <c:v>997.84</c:v>
                </c:pt>
                <c:pt idx="10">
                  <c:v>997.84</c:v>
                </c:pt>
                <c:pt idx="11">
                  <c:v>961.16</c:v>
                </c:pt>
                <c:pt idx="12">
                  <c:v>964.49</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'!$F$8:$R$8</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3712.73</c:v>
                </c:pt>
                <c:pt idx="11">
                  <c:v>3575.59</c:v>
                </c:pt>
                <c:pt idx="12">
                  <c:v>3795.47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'!$F$13:$R$13</c:f>
              <c:numCache>
                <c:formatCode>0.0</c:formatCode>
                <c:ptCount val="13"/>
                <c:pt idx="0">
                  <c:v>1613.02</c:v>
                </c:pt>
                <c:pt idx="1">
                  <c:v>1625.74</c:v>
                </c:pt>
                <c:pt idx="2">
                  <c:v>1627.48</c:v>
                </c:pt>
                <c:pt idx="3">
                  <c:v>1639.99</c:v>
                </c:pt>
                <c:pt idx="4">
                  <c:v>1648.05</c:v>
                </c:pt>
                <c:pt idx="5">
                  <c:v>1659.68</c:v>
                </c:pt>
                <c:pt idx="6">
                  <c:v>1688.77</c:v>
                </c:pt>
                <c:pt idx="7">
                  <c:v>1692.88</c:v>
                </c:pt>
                <c:pt idx="8">
                  <c:v>1701.04</c:v>
                </c:pt>
                <c:pt idx="9">
                  <c:v>1708.76</c:v>
                </c:pt>
                <c:pt idx="10">
                  <c:v>1831.32</c:v>
                </c:pt>
                <c:pt idx="11">
                  <c:v>1851.24</c:v>
                </c:pt>
                <c:pt idx="12">
                  <c:v>1864.16</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'!$F$14:$R$14</c:f>
              <c:numCache>
                <c:formatCode>0.0</c:formatCode>
                <c:ptCount val="13"/>
                <c:pt idx="0">
                  <c:v>2025.28</c:v>
                </c:pt>
                <c:pt idx="1">
                  <c:v>2040.95</c:v>
                </c:pt>
                <c:pt idx="2">
                  <c:v>2042.98</c:v>
                </c:pt>
                <c:pt idx="3">
                  <c:v>2059.5100000000002</c:v>
                </c:pt>
                <c:pt idx="4">
                  <c:v>2069.91</c:v>
                </c:pt>
                <c:pt idx="5">
                  <c:v>2084.34</c:v>
                </c:pt>
                <c:pt idx="6">
                  <c:v>2120.2399999999998</c:v>
                </c:pt>
                <c:pt idx="7">
                  <c:v>2125.65</c:v>
                </c:pt>
                <c:pt idx="8">
                  <c:v>2135.4899999999998</c:v>
                </c:pt>
                <c:pt idx="9">
                  <c:v>2145.4899999999998</c:v>
                </c:pt>
                <c:pt idx="10">
                  <c:v>2300.4</c:v>
                </c:pt>
                <c:pt idx="11">
                  <c:v>2325.2199999999998</c:v>
                </c:pt>
                <c:pt idx="12">
                  <c:v>2341.58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'!$F$15:$R$15</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'Ibagué '!$F$16:$R$16</c:f>
              <c:numCache>
                <c:formatCode>0.0</c:formatCode>
                <c:ptCount val="13"/>
                <c:pt idx="0">
                  <c:v>4290.2640000000001</c:v>
                </c:pt>
                <c:pt idx="1">
                  <c:v>4099.9800000000005</c:v>
                </c:pt>
                <c:pt idx="2">
                  <c:v>3979.884</c:v>
                </c:pt>
                <c:pt idx="3">
                  <c:v>4427.7719999999999</c:v>
                </c:pt>
                <c:pt idx="4">
                  <c:v>4081.7759999999998</c:v>
                </c:pt>
                <c:pt idx="5">
                  <c:v>4324.308</c:v>
                </c:pt>
                <c:pt idx="6">
                  <c:v>4566.5280000000002</c:v>
                </c:pt>
                <c:pt idx="7">
                  <c:v>4378.2120000000004</c:v>
                </c:pt>
                <c:pt idx="8">
                  <c:v>4349.1360000000004</c:v>
                </c:pt>
                <c:pt idx="9">
                  <c:v>4455.2759999999998</c:v>
                </c:pt>
                <c:pt idx="10">
                  <c:v>4979.9520000000002</c:v>
                </c:pt>
                <c:pt idx="11">
                  <c:v>4290.7079999999996</c:v>
                </c:pt>
                <c:pt idx="12">
                  <c:v>4554.5639999999994</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Medellín!$F$5:$R$5</c:f>
              <c:numCache>
                <c:formatCode>0.0</c:formatCode>
                <c:ptCount val="13"/>
                <c:pt idx="0">
                  <c:v>1045.58</c:v>
                </c:pt>
                <c:pt idx="1">
                  <c:v>1072.19</c:v>
                </c:pt>
                <c:pt idx="2">
                  <c:v>1036.8</c:v>
                </c:pt>
                <c:pt idx="3">
                  <c:v>967.35</c:v>
                </c:pt>
                <c:pt idx="4">
                  <c:v>912.93</c:v>
                </c:pt>
                <c:pt idx="5">
                  <c:v>945.5</c:v>
                </c:pt>
                <c:pt idx="6">
                  <c:v>945.5</c:v>
                </c:pt>
                <c:pt idx="7">
                  <c:v>945.5</c:v>
                </c:pt>
                <c:pt idx="8">
                  <c:v>884.98</c:v>
                </c:pt>
                <c:pt idx="9">
                  <c:v>957.58</c:v>
                </c:pt>
                <c:pt idx="10">
                  <c:v>992.68</c:v>
                </c:pt>
                <c:pt idx="11">
                  <c:v>971.93</c:v>
                </c:pt>
                <c:pt idx="12">
                  <c:v>983.9</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Medellín!$F$6:$R$6</c:f>
              <c:numCache>
                <c:formatCode>0.0</c:formatCode>
                <c:ptCount val="13"/>
                <c:pt idx="0">
                  <c:v>690.98</c:v>
                </c:pt>
                <c:pt idx="1">
                  <c:v>730.14</c:v>
                </c:pt>
                <c:pt idx="2">
                  <c:v>733.9</c:v>
                </c:pt>
                <c:pt idx="3">
                  <c:v>708.84</c:v>
                </c:pt>
                <c:pt idx="4">
                  <c:v>716.07</c:v>
                </c:pt>
                <c:pt idx="5">
                  <c:v>734.35</c:v>
                </c:pt>
                <c:pt idx="6">
                  <c:v>734.35</c:v>
                </c:pt>
                <c:pt idx="7">
                  <c:v>734.35</c:v>
                </c:pt>
                <c:pt idx="8">
                  <c:v>667.31</c:v>
                </c:pt>
                <c:pt idx="9">
                  <c:v>750.85</c:v>
                </c:pt>
                <c:pt idx="10">
                  <c:v>773.94</c:v>
                </c:pt>
                <c:pt idx="11">
                  <c:v>762.99</c:v>
                </c:pt>
                <c:pt idx="12">
                  <c:v>797.09</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Medellín!$F$7:$R$7</c:f>
              <c:numCache>
                <c:formatCode>0.0</c:formatCode>
                <c:ptCount val="13"/>
                <c:pt idx="0">
                  <c:v>685.49</c:v>
                </c:pt>
                <c:pt idx="1">
                  <c:v>681.45</c:v>
                </c:pt>
                <c:pt idx="2">
                  <c:v>674.81</c:v>
                </c:pt>
                <c:pt idx="3">
                  <c:v>667.66</c:v>
                </c:pt>
                <c:pt idx="4">
                  <c:v>664.76</c:v>
                </c:pt>
                <c:pt idx="5">
                  <c:v>671.79</c:v>
                </c:pt>
                <c:pt idx="6">
                  <c:v>671.79</c:v>
                </c:pt>
                <c:pt idx="7">
                  <c:v>671.79</c:v>
                </c:pt>
                <c:pt idx="8">
                  <c:v>675.79</c:v>
                </c:pt>
                <c:pt idx="9">
                  <c:v>672.19</c:v>
                </c:pt>
                <c:pt idx="10">
                  <c:v>656.36</c:v>
                </c:pt>
                <c:pt idx="11">
                  <c:v>683.66</c:v>
                </c:pt>
                <c:pt idx="12">
                  <c:v>684.89</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Medellín!$F$8:$R$8</c:f>
              <c:numCache>
                <c:formatCode>0.0</c:formatCode>
                <c:ptCount val="13"/>
                <c:pt idx="0">
                  <c:v>2522.44</c:v>
                </c:pt>
                <c:pt idx="1">
                  <c:v>2586.17</c:v>
                </c:pt>
                <c:pt idx="2">
                  <c:v>2505.94</c:v>
                </c:pt>
                <c:pt idx="3">
                  <c:v>2401.0500000000002</c:v>
                </c:pt>
                <c:pt idx="4">
                  <c:v>2349.35</c:v>
                </c:pt>
                <c:pt idx="5">
                  <c:v>2408.9699999999998</c:v>
                </c:pt>
                <c:pt idx="6">
                  <c:v>2408.9699999999998</c:v>
                </c:pt>
                <c:pt idx="7">
                  <c:v>2408.9699999999998</c:v>
                </c:pt>
                <c:pt idx="8">
                  <c:v>2281.06</c:v>
                </c:pt>
                <c:pt idx="9">
                  <c:v>2438.92</c:v>
                </c:pt>
                <c:pt idx="10">
                  <c:v>2483.27</c:v>
                </c:pt>
                <c:pt idx="11">
                  <c:v>2477.79</c:v>
                </c:pt>
                <c:pt idx="12">
                  <c:v>2526.66</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Medellín!$F$13:$R$13</c:f>
              <c:numCache>
                <c:formatCode>0.0</c:formatCode>
                <c:ptCount val="13"/>
                <c:pt idx="0">
                  <c:v>1221.5999999999999</c:v>
                </c:pt>
                <c:pt idx="1">
                  <c:v>1231.01</c:v>
                </c:pt>
                <c:pt idx="2">
                  <c:v>1236.3900000000001</c:v>
                </c:pt>
                <c:pt idx="3">
                  <c:v>1240.07</c:v>
                </c:pt>
                <c:pt idx="4">
                  <c:v>1246.26</c:v>
                </c:pt>
                <c:pt idx="5">
                  <c:v>1254.93</c:v>
                </c:pt>
                <c:pt idx="6">
                  <c:v>1261.68</c:v>
                </c:pt>
                <c:pt idx="7">
                  <c:v>1264.8</c:v>
                </c:pt>
                <c:pt idx="8">
                  <c:v>1270.6099999999999</c:v>
                </c:pt>
                <c:pt idx="9">
                  <c:v>1276.56</c:v>
                </c:pt>
                <c:pt idx="10">
                  <c:v>1288.3399999999999</c:v>
                </c:pt>
                <c:pt idx="11">
                  <c:v>1302.21</c:v>
                </c:pt>
                <c:pt idx="12">
                  <c:v>1311.29</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Medellín!$F$14:$R$14</c:f>
              <c:numCache>
                <c:formatCode>0.0</c:formatCode>
                <c:ptCount val="13"/>
                <c:pt idx="0">
                  <c:v>1518.97</c:v>
                </c:pt>
                <c:pt idx="1">
                  <c:v>1530.94</c:v>
                </c:pt>
                <c:pt idx="2">
                  <c:v>1537.58</c:v>
                </c:pt>
                <c:pt idx="3">
                  <c:v>1542.24</c:v>
                </c:pt>
                <c:pt idx="4">
                  <c:v>1549.97</c:v>
                </c:pt>
                <c:pt idx="5">
                  <c:v>1560.74</c:v>
                </c:pt>
                <c:pt idx="6">
                  <c:v>1568.93</c:v>
                </c:pt>
                <c:pt idx="7">
                  <c:v>1572.96</c:v>
                </c:pt>
                <c:pt idx="8">
                  <c:v>1580.3</c:v>
                </c:pt>
                <c:pt idx="9">
                  <c:v>1587.59</c:v>
                </c:pt>
                <c:pt idx="10">
                  <c:v>1602.17</c:v>
                </c:pt>
                <c:pt idx="11">
                  <c:v>1619.48</c:v>
                </c:pt>
                <c:pt idx="12">
                  <c:v>1631.03</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Medellín!$F$15:$R$15</c:f>
              <c:numCache>
                <c:formatCode>0.0</c:formatCode>
                <c:ptCount val="13"/>
                <c:pt idx="0">
                  <c:v>2505.94</c:v>
                </c:pt>
                <c:pt idx="1">
                  <c:v>2586.17</c:v>
                </c:pt>
                <c:pt idx="2">
                  <c:v>2505.94</c:v>
                </c:pt>
                <c:pt idx="3">
                  <c:v>2401.0500000000002</c:v>
                </c:pt>
                <c:pt idx="4">
                  <c:v>2349.35</c:v>
                </c:pt>
                <c:pt idx="5">
                  <c:v>2408.9699999999998</c:v>
                </c:pt>
                <c:pt idx="6">
                  <c:v>2408.9699999999998</c:v>
                </c:pt>
                <c:pt idx="7">
                  <c:v>2408.9699999999998</c:v>
                </c:pt>
                <c:pt idx="8">
                  <c:v>2281.06</c:v>
                </c:pt>
                <c:pt idx="9">
                  <c:v>2438.92</c:v>
                </c:pt>
                <c:pt idx="10">
                  <c:v>2483.27</c:v>
                </c:pt>
                <c:pt idx="11">
                  <c:v>2477.79</c:v>
                </c:pt>
                <c:pt idx="12">
                  <c:v>2526.66</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Medellín!$F$16:$R$16</c:f>
              <c:numCache>
                <c:formatCode>0.0</c:formatCode>
                <c:ptCount val="13"/>
                <c:pt idx="0">
                  <c:v>3007.1280000000002</c:v>
                </c:pt>
                <c:pt idx="1">
                  <c:v>3103.404</c:v>
                </c:pt>
                <c:pt idx="2">
                  <c:v>3007.1280000000002</c:v>
                </c:pt>
                <c:pt idx="3">
                  <c:v>2881.26</c:v>
                </c:pt>
                <c:pt idx="4">
                  <c:v>2819.22</c:v>
                </c:pt>
                <c:pt idx="5">
                  <c:v>2890.7639999999997</c:v>
                </c:pt>
                <c:pt idx="6">
                  <c:v>2890.7639999999997</c:v>
                </c:pt>
                <c:pt idx="7">
                  <c:v>2890.7639999999997</c:v>
                </c:pt>
                <c:pt idx="8">
                  <c:v>2737.2719999999999</c:v>
                </c:pt>
                <c:pt idx="9">
                  <c:v>2926.7040000000002</c:v>
                </c:pt>
                <c:pt idx="10">
                  <c:v>2979.924</c:v>
                </c:pt>
                <c:pt idx="11">
                  <c:v>2973.348</c:v>
                </c:pt>
                <c:pt idx="12">
                  <c:v>3031.9919999999997</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8511944427013123"/>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Monteria!$F$5:$R$5</c:f>
              <c:numCache>
                <c:formatCode>0.0</c:formatCode>
                <c:ptCount val="13"/>
                <c:pt idx="0">
                  <c:v>1079.1400000000001</c:v>
                </c:pt>
                <c:pt idx="1">
                  <c:v>1106.33</c:v>
                </c:pt>
                <c:pt idx="2">
                  <c:v>1001.4</c:v>
                </c:pt>
                <c:pt idx="3">
                  <c:v>1001.4</c:v>
                </c:pt>
                <c:pt idx="4">
                  <c:v>922.47</c:v>
                </c:pt>
                <c:pt idx="5">
                  <c:v>957.29</c:v>
                </c:pt>
                <c:pt idx="6">
                  <c:v>952.33</c:v>
                </c:pt>
                <c:pt idx="7">
                  <c:v>969.64</c:v>
                </c:pt>
                <c:pt idx="8">
                  <c:v>944.16</c:v>
                </c:pt>
                <c:pt idx="9">
                  <c:v>1097.97</c:v>
                </c:pt>
                <c:pt idx="10">
                  <c:v>1063.6099999999999</c:v>
                </c:pt>
                <c:pt idx="11">
                  <c:v>1100.75</c:v>
                </c:pt>
                <c:pt idx="12">
                  <c:v>1479</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Monteria!$F$6:$R$6</c:f>
              <c:numCache>
                <c:formatCode>0.0</c:formatCode>
                <c:ptCount val="13"/>
                <c:pt idx="0">
                  <c:v>208.7</c:v>
                </c:pt>
                <c:pt idx="1">
                  <c:v>226.94</c:v>
                </c:pt>
                <c:pt idx="2">
                  <c:v>232.37</c:v>
                </c:pt>
                <c:pt idx="3">
                  <c:v>232.37</c:v>
                </c:pt>
                <c:pt idx="4">
                  <c:v>217.36</c:v>
                </c:pt>
                <c:pt idx="5">
                  <c:v>228.69</c:v>
                </c:pt>
                <c:pt idx="6">
                  <c:v>230.03</c:v>
                </c:pt>
                <c:pt idx="7">
                  <c:v>231.88</c:v>
                </c:pt>
                <c:pt idx="8">
                  <c:v>237.1</c:v>
                </c:pt>
                <c:pt idx="9">
                  <c:v>224.12</c:v>
                </c:pt>
                <c:pt idx="10">
                  <c:v>230.85</c:v>
                </c:pt>
                <c:pt idx="11">
                  <c:v>229.35</c:v>
                </c:pt>
                <c:pt idx="12">
                  <c:v>435</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Monteria!$F$7:$R$7</c:f>
              <c:numCache>
                <c:formatCode>0.0</c:formatCode>
                <c:ptCount val="13"/>
                <c:pt idx="0">
                  <c:v>948.13</c:v>
                </c:pt>
                <c:pt idx="1">
                  <c:v>944.03</c:v>
                </c:pt>
                <c:pt idx="2">
                  <c:v>943.37</c:v>
                </c:pt>
                <c:pt idx="3">
                  <c:v>943.37</c:v>
                </c:pt>
                <c:pt idx="4">
                  <c:v>948.72</c:v>
                </c:pt>
                <c:pt idx="5">
                  <c:v>958.18</c:v>
                </c:pt>
                <c:pt idx="6">
                  <c:v>965.19</c:v>
                </c:pt>
                <c:pt idx="7">
                  <c:v>967.17</c:v>
                </c:pt>
                <c:pt idx="8">
                  <c:v>964.97</c:v>
                </c:pt>
                <c:pt idx="9">
                  <c:v>961.47</c:v>
                </c:pt>
                <c:pt idx="10">
                  <c:v>968.52</c:v>
                </c:pt>
                <c:pt idx="11">
                  <c:v>978.39</c:v>
                </c:pt>
                <c:pt idx="12">
                  <c:v>703.7</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Monteria!$F$8:$R$8</c:f>
              <c:numCache>
                <c:formatCode>0.0</c:formatCode>
                <c:ptCount val="13"/>
                <c:pt idx="0">
                  <c:v>2289.3200000000002</c:v>
                </c:pt>
                <c:pt idx="1">
                  <c:v>2332.27</c:v>
                </c:pt>
                <c:pt idx="2">
                  <c:v>2221.89</c:v>
                </c:pt>
                <c:pt idx="3">
                  <c:v>2221.89</c:v>
                </c:pt>
                <c:pt idx="4">
                  <c:v>2129.89</c:v>
                </c:pt>
                <c:pt idx="5">
                  <c:v>2187.17</c:v>
                </c:pt>
                <c:pt idx="6">
                  <c:v>2190.44</c:v>
                </c:pt>
                <c:pt idx="7">
                  <c:v>2212.27</c:v>
                </c:pt>
                <c:pt idx="8">
                  <c:v>2189.08</c:v>
                </c:pt>
                <c:pt idx="9">
                  <c:v>2321.9</c:v>
                </c:pt>
                <c:pt idx="10">
                  <c:v>2309.92</c:v>
                </c:pt>
                <c:pt idx="11">
                  <c:v>2356.7399999999998</c:v>
                </c:pt>
                <c:pt idx="12">
                  <c:v>2680.45</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Monteria!$F$13:$R$13</c:f>
              <c:numCache>
                <c:formatCode>0.0</c:formatCode>
                <c:ptCount val="13"/>
                <c:pt idx="0">
                  <c:v>1060.8</c:v>
                </c:pt>
                <c:pt idx="1">
                  <c:v>1069.0899999999999</c:v>
                </c:pt>
                <c:pt idx="2">
                  <c:v>1076.98</c:v>
                </c:pt>
                <c:pt idx="3">
                  <c:v>1076.98</c:v>
                </c:pt>
                <c:pt idx="4">
                  <c:v>1082.3699999999999</c:v>
                </c:pt>
                <c:pt idx="5">
                  <c:v>1089.94</c:v>
                </c:pt>
                <c:pt idx="6">
                  <c:v>1095.74</c:v>
                </c:pt>
                <c:pt idx="7">
                  <c:v>1098.48</c:v>
                </c:pt>
                <c:pt idx="8">
                  <c:v>1103.6300000000001</c:v>
                </c:pt>
                <c:pt idx="9">
                  <c:v>1108.7</c:v>
                </c:pt>
                <c:pt idx="10">
                  <c:v>1118.8399999999999</c:v>
                </c:pt>
                <c:pt idx="11">
                  <c:v>1131</c:v>
                </c:pt>
                <c:pt idx="12">
                  <c:v>1237.07</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Monteria!$F$14:$R$14</c:f>
              <c:numCache>
                <c:formatCode>0.0</c:formatCode>
                <c:ptCount val="13"/>
                <c:pt idx="0">
                  <c:v>1331.1</c:v>
                </c:pt>
                <c:pt idx="1">
                  <c:v>1341.51</c:v>
                </c:pt>
                <c:pt idx="2">
                  <c:v>1351.41</c:v>
                </c:pt>
                <c:pt idx="3">
                  <c:v>1351.41</c:v>
                </c:pt>
                <c:pt idx="4">
                  <c:v>1358.18</c:v>
                </c:pt>
                <c:pt idx="5">
                  <c:v>1367.67</c:v>
                </c:pt>
                <c:pt idx="6">
                  <c:v>1374.95</c:v>
                </c:pt>
                <c:pt idx="7">
                  <c:v>1378.38</c:v>
                </c:pt>
                <c:pt idx="8">
                  <c:v>1384.85</c:v>
                </c:pt>
                <c:pt idx="9">
                  <c:v>1391.21</c:v>
                </c:pt>
                <c:pt idx="10">
                  <c:v>1403.94</c:v>
                </c:pt>
                <c:pt idx="11">
                  <c:v>1419.19</c:v>
                </c:pt>
                <c:pt idx="12">
                  <c:v>1556.63</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Monteria!$F$15:$R$15</c:f>
              <c:numCache>
                <c:formatCode>0.0</c:formatCode>
                <c:ptCount val="13"/>
                <c:pt idx="0">
                  <c:v>2289.3200000000002</c:v>
                </c:pt>
                <c:pt idx="1">
                  <c:v>2332.27</c:v>
                </c:pt>
                <c:pt idx="2">
                  <c:v>2221.89</c:v>
                </c:pt>
                <c:pt idx="3">
                  <c:v>2221.89</c:v>
                </c:pt>
                <c:pt idx="4">
                  <c:v>2129.89</c:v>
                </c:pt>
                <c:pt idx="5">
                  <c:v>2187.17</c:v>
                </c:pt>
                <c:pt idx="6">
                  <c:v>2190.44</c:v>
                </c:pt>
                <c:pt idx="7">
                  <c:v>2212.27</c:v>
                </c:pt>
                <c:pt idx="8">
                  <c:v>2189.08</c:v>
                </c:pt>
                <c:pt idx="9">
                  <c:v>2321.9</c:v>
                </c:pt>
                <c:pt idx="10">
                  <c:v>2309.92</c:v>
                </c:pt>
                <c:pt idx="11">
                  <c:v>2356.7399999999998</c:v>
                </c:pt>
                <c:pt idx="12">
                  <c:v>2680.45</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Monteria!$F$16:$R$16</c:f>
              <c:numCache>
                <c:formatCode>0.0</c:formatCode>
                <c:ptCount val="13"/>
                <c:pt idx="0">
                  <c:v>2747.1840000000002</c:v>
                </c:pt>
                <c:pt idx="1">
                  <c:v>2798.7239999999997</c:v>
                </c:pt>
                <c:pt idx="2">
                  <c:v>2666.2679999999996</c:v>
                </c:pt>
                <c:pt idx="3">
                  <c:v>2666.2679999999996</c:v>
                </c:pt>
                <c:pt idx="4">
                  <c:v>2555.8679999999999</c:v>
                </c:pt>
                <c:pt idx="5">
                  <c:v>2624.6039999999998</c:v>
                </c:pt>
                <c:pt idx="6">
                  <c:v>2628.5279999999998</c:v>
                </c:pt>
                <c:pt idx="7">
                  <c:v>2654.7239999999997</c:v>
                </c:pt>
                <c:pt idx="8">
                  <c:v>2626.8959999999997</c:v>
                </c:pt>
                <c:pt idx="9">
                  <c:v>2786.28</c:v>
                </c:pt>
                <c:pt idx="10">
                  <c:v>2771.904</c:v>
                </c:pt>
                <c:pt idx="11">
                  <c:v>2828.0879999999997</c:v>
                </c:pt>
                <c:pt idx="12">
                  <c:v>3216.5399999999995</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Mocoa!$F$5:$R$5</c:f>
              <c:numCache>
                <c:formatCode>0.0</c:formatCode>
                <c:ptCount val="13"/>
                <c:pt idx="0">
                  <c:v>1181.3599999999999</c:v>
                </c:pt>
                <c:pt idx="1">
                  <c:v>1141.05</c:v>
                </c:pt>
                <c:pt idx="2">
                  <c:v>1065.07</c:v>
                </c:pt>
                <c:pt idx="3">
                  <c:v>1006.71</c:v>
                </c:pt>
                <c:pt idx="4">
                  <c:v>938.29</c:v>
                </c:pt>
                <c:pt idx="5">
                  <c:v>982.76</c:v>
                </c:pt>
                <c:pt idx="6">
                  <c:v>1001.11</c:v>
                </c:pt>
                <c:pt idx="7">
                  <c:v>1000.74</c:v>
                </c:pt>
                <c:pt idx="8">
                  <c:v>1016.49</c:v>
                </c:pt>
                <c:pt idx="9">
                  <c:v>889.86</c:v>
                </c:pt>
                <c:pt idx="10">
                  <c:v>1559.75</c:v>
                </c:pt>
                <c:pt idx="11">
                  <c:v>874.14</c:v>
                </c:pt>
                <c:pt idx="12">
                  <c:v>882.19</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Mocoa!$F$6:$R$6</c:f>
              <c:numCache>
                <c:formatCode>0.0</c:formatCode>
                <c:ptCount val="13"/>
                <c:pt idx="0">
                  <c:v>3301.34</c:v>
                </c:pt>
                <c:pt idx="1">
                  <c:v>3210.28</c:v>
                </c:pt>
                <c:pt idx="2">
                  <c:v>3141.65</c:v>
                </c:pt>
                <c:pt idx="3">
                  <c:v>3711.61</c:v>
                </c:pt>
                <c:pt idx="4">
                  <c:v>3612.73</c:v>
                </c:pt>
                <c:pt idx="5">
                  <c:v>3678.68</c:v>
                </c:pt>
                <c:pt idx="6">
                  <c:v>3885.88</c:v>
                </c:pt>
                <c:pt idx="7">
                  <c:v>3769.12</c:v>
                </c:pt>
                <c:pt idx="8">
                  <c:v>3793.69</c:v>
                </c:pt>
                <c:pt idx="9">
                  <c:v>3906.34</c:v>
                </c:pt>
                <c:pt idx="10">
                  <c:v>3997.5</c:v>
                </c:pt>
                <c:pt idx="11">
                  <c:v>3939.52</c:v>
                </c:pt>
                <c:pt idx="12">
                  <c:v>4062.35</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Mocoa!$F$7:$R$7</c:f>
              <c:numCache>
                <c:formatCode>0.0</c:formatCode>
                <c:ptCount val="13"/>
                <c:pt idx="0">
                  <c:v>1031.3399999999999</c:v>
                </c:pt>
                <c:pt idx="1">
                  <c:v>1017.81</c:v>
                </c:pt>
                <c:pt idx="2">
                  <c:v>1008.39</c:v>
                </c:pt>
                <c:pt idx="3">
                  <c:v>991.5</c:v>
                </c:pt>
                <c:pt idx="4">
                  <c:v>982.58</c:v>
                </c:pt>
                <c:pt idx="5">
                  <c:v>993.3</c:v>
                </c:pt>
                <c:pt idx="6">
                  <c:v>1000.84</c:v>
                </c:pt>
                <c:pt idx="7">
                  <c:v>1001.53</c:v>
                </c:pt>
                <c:pt idx="8">
                  <c:v>993.53</c:v>
                </c:pt>
                <c:pt idx="9">
                  <c:v>983.35</c:v>
                </c:pt>
                <c:pt idx="10">
                  <c:v>988.27</c:v>
                </c:pt>
                <c:pt idx="11">
                  <c:v>996.84</c:v>
                </c:pt>
                <c:pt idx="12">
                  <c:v>995.5</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Mocoa!$F$8:$R$8</c:f>
              <c:numCache>
                <c:formatCode>0.0</c:formatCode>
                <c:ptCount val="13"/>
                <c:pt idx="0">
                  <c:v>5682.31</c:v>
                </c:pt>
                <c:pt idx="1">
                  <c:v>5539.66</c:v>
                </c:pt>
                <c:pt idx="2">
                  <c:v>5382.53</c:v>
                </c:pt>
                <c:pt idx="3">
                  <c:v>5894.36</c:v>
                </c:pt>
                <c:pt idx="4">
                  <c:v>5720.38</c:v>
                </c:pt>
                <c:pt idx="5">
                  <c:v>5864.55</c:v>
                </c:pt>
                <c:pt idx="6">
                  <c:v>6107.41</c:v>
                </c:pt>
                <c:pt idx="7">
                  <c:v>6004.48</c:v>
                </c:pt>
                <c:pt idx="8">
                  <c:v>6032.48</c:v>
                </c:pt>
                <c:pt idx="9">
                  <c:v>6004.16</c:v>
                </c:pt>
                <c:pt idx="10">
                  <c:v>6773.09</c:v>
                </c:pt>
                <c:pt idx="11">
                  <c:v>6041.33</c:v>
                </c:pt>
                <c:pt idx="12">
                  <c:v>6152.74</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Mocoa!$F$13:$R$13</c:f>
              <c:numCache>
                <c:formatCode>0.0</c:formatCode>
                <c:ptCount val="13"/>
                <c:pt idx="0">
                  <c:v>2436.88</c:v>
                </c:pt>
                <c:pt idx="1">
                  <c:v>2368.7199999999998</c:v>
                </c:pt>
                <c:pt idx="2">
                  <c:v>2379.0700000000002</c:v>
                </c:pt>
                <c:pt idx="3">
                  <c:v>2506.06</c:v>
                </c:pt>
                <c:pt idx="4">
                  <c:v>2518.61</c:v>
                </c:pt>
                <c:pt idx="5">
                  <c:v>2536.2199999999998</c:v>
                </c:pt>
                <c:pt idx="6">
                  <c:v>2592.91</c:v>
                </c:pt>
                <c:pt idx="7">
                  <c:v>2599.39</c:v>
                </c:pt>
                <c:pt idx="8">
                  <c:v>2611.58</c:v>
                </c:pt>
                <c:pt idx="9">
                  <c:v>2623.58</c:v>
                </c:pt>
                <c:pt idx="10">
                  <c:v>2892.68</c:v>
                </c:pt>
                <c:pt idx="11">
                  <c:v>2924.11</c:v>
                </c:pt>
                <c:pt idx="12">
                  <c:v>2944.72</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Mocoa!$F$14:$R$14</c:f>
              <c:numCache>
                <c:formatCode>0.0</c:formatCode>
                <c:ptCount val="13"/>
                <c:pt idx="0">
                  <c:v>3089.41</c:v>
                </c:pt>
                <c:pt idx="1">
                  <c:v>3000.27</c:v>
                </c:pt>
                <c:pt idx="2">
                  <c:v>3013.38</c:v>
                </c:pt>
                <c:pt idx="3">
                  <c:v>3167.43</c:v>
                </c:pt>
                <c:pt idx="4">
                  <c:v>3183.29</c:v>
                </c:pt>
                <c:pt idx="5">
                  <c:v>3205.55</c:v>
                </c:pt>
                <c:pt idx="6">
                  <c:v>3282.61</c:v>
                </c:pt>
                <c:pt idx="7">
                  <c:v>3290.81</c:v>
                </c:pt>
                <c:pt idx="8">
                  <c:v>3306.24</c:v>
                </c:pt>
                <c:pt idx="9">
                  <c:v>3321.44</c:v>
                </c:pt>
                <c:pt idx="10">
                  <c:v>3657.47</c:v>
                </c:pt>
                <c:pt idx="11">
                  <c:v>3697.21</c:v>
                </c:pt>
                <c:pt idx="12">
                  <c:v>3723.26</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Mocoa!$F$15:$R$15</c:f>
              <c:numCache>
                <c:formatCode>0.0</c:formatCode>
                <c:ptCount val="13"/>
                <c:pt idx="0">
                  <c:v>5539.66</c:v>
                </c:pt>
                <c:pt idx="1">
                  <c:v>5539.66</c:v>
                </c:pt>
                <c:pt idx="2">
                  <c:v>5382.53</c:v>
                </c:pt>
                <c:pt idx="3">
                  <c:v>5894.36</c:v>
                </c:pt>
                <c:pt idx="4">
                  <c:v>5720.38</c:v>
                </c:pt>
                <c:pt idx="5">
                  <c:v>5864.55</c:v>
                </c:pt>
                <c:pt idx="6">
                  <c:v>6107.41</c:v>
                </c:pt>
                <c:pt idx="7">
                  <c:v>6004.48</c:v>
                </c:pt>
                <c:pt idx="8">
                  <c:v>6032.48</c:v>
                </c:pt>
                <c:pt idx="9">
                  <c:v>6004.16</c:v>
                </c:pt>
                <c:pt idx="10">
                  <c:v>6773.09</c:v>
                </c:pt>
                <c:pt idx="11">
                  <c:v>6041.33</c:v>
                </c:pt>
                <c:pt idx="12">
                  <c:v>6152.74</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Mocoa!$F$16:$R$16</c:f>
              <c:numCache>
                <c:formatCode>0.0</c:formatCode>
                <c:ptCount val="13"/>
                <c:pt idx="0">
                  <c:v>6647.5919999999996</c:v>
                </c:pt>
                <c:pt idx="1">
                  <c:v>6647.5919999999996</c:v>
                </c:pt>
                <c:pt idx="2">
                  <c:v>6459.0359999999991</c:v>
                </c:pt>
                <c:pt idx="3">
                  <c:v>7073.2319999999991</c:v>
                </c:pt>
                <c:pt idx="4">
                  <c:v>6864.4560000000001</c:v>
                </c:pt>
                <c:pt idx="5">
                  <c:v>7037.46</c:v>
                </c:pt>
                <c:pt idx="6">
                  <c:v>7328.8919999999998</c:v>
                </c:pt>
                <c:pt idx="7">
                  <c:v>7205.3759999999993</c:v>
                </c:pt>
                <c:pt idx="8">
                  <c:v>7238.9759999999997</c:v>
                </c:pt>
                <c:pt idx="9">
                  <c:v>7204.9919999999993</c:v>
                </c:pt>
                <c:pt idx="10">
                  <c:v>8127.7079999999996</c:v>
                </c:pt>
                <c:pt idx="11">
                  <c:v>7249.5959999999995</c:v>
                </c:pt>
                <c:pt idx="12">
                  <c:v>7383.2879999999996</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Neiva!$F$5:$R$5</c:f>
              <c:numCache>
                <c:formatCode>0.0</c:formatCode>
                <c:ptCount val="13"/>
                <c:pt idx="0">
                  <c:v>1292.5999999999999</c:v>
                </c:pt>
                <c:pt idx="1">
                  <c:v>1185.42</c:v>
                </c:pt>
                <c:pt idx="2">
                  <c:v>1128.21</c:v>
                </c:pt>
                <c:pt idx="3">
                  <c:v>1041.54</c:v>
                </c:pt>
                <c:pt idx="4">
                  <c:v>869.82</c:v>
                </c:pt>
                <c:pt idx="5">
                  <c:v>1008.82</c:v>
                </c:pt>
                <c:pt idx="6">
                  <c:v>1002.24</c:v>
                </c:pt>
                <c:pt idx="7">
                  <c:v>1010.34</c:v>
                </c:pt>
                <c:pt idx="8">
                  <c:v>1041.1400000000001</c:v>
                </c:pt>
                <c:pt idx="9">
                  <c:v>964.66</c:v>
                </c:pt>
                <c:pt idx="10">
                  <c:v>1446.48</c:v>
                </c:pt>
                <c:pt idx="11">
                  <c:v>970.84</c:v>
                </c:pt>
                <c:pt idx="12">
                  <c:v>992.64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Neiva!$F$6:$R$6</c:f>
              <c:numCache>
                <c:formatCode>0.0</c:formatCode>
                <c:ptCount val="13"/>
                <c:pt idx="0">
                  <c:v>1251.95</c:v>
                </c:pt>
                <c:pt idx="1">
                  <c:v>1203.07</c:v>
                </c:pt>
                <c:pt idx="2">
                  <c:v>1168.47</c:v>
                </c:pt>
                <c:pt idx="3">
                  <c:v>1630.51</c:v>
                </c:pt>
                <c:pt idx="4">
                  <c:v>1525.81</c:v>
                </c:pt>
                <c:pt idx="5">
                  <c:v>1578.87</c:v>
                </c:pt>
                <c:pt idx="6">
                  <c:v>1779.41</c:v>
                </c:pt>
                <c:pt idx="7">
                  <c:v>1615.11</c:v>
                </c:pt>
                <c:pt idx="8">
                  <c:v>1567.6</c:v>
                </c:pt>
                <c:pt idx="9">
                  <c:v>1738.01</c:v>
                </c:pt>
                <c:pt idx="10">
                  <c:v>1736.48</c:v>
                </c:pt>
                <c:pt idx="11">
                  <c:v>1630.52</c:v>
                </c:pt>
                <c:pt idx="12">
                  <c:v>1817.67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Neiva!$F$7:$R$7</c:f>
              <c:numCache>
                <c:formatCode>0.0</c:formatCode>
                <c:ptCount val="13"/>
                <c:pt idx="0">
                  <c:v>1012.48</c:v>
                </c:pt>
                <c:pt idx="1">
                  <c:v>1003.78</c:v>
                </c:pt>
                <c:pt idx="2">
                  <c:v>999.96</c:v>
                </c:pt>
                <c:pt idx="3">
                  <c:v>990.77</c:v>
                </c:pt>
                <c:pt idx="4">
                  <c:v>986.78</c:v>
                </c:pt>
                <c:pt idx="5">
                  <c:v>995.55</c:v>
                </c:pt>
                <c:pt idx="6">
                  <c:v>1003.05</c:v>
                </c:pt>
                <c:pt idx="7">
                  <c:v>1005.88</c:v>
                </c:pt>
                <c:pt idx="8">
                  <c:v>1001.9</c:v>
                </c:pt>
                <c:pt idx="9">
                  <c:v>997.84</c:v>
                </c:pt>
                <c:pt idx="10">
                  <c:v>950.05</c:v>
                </c:pt>
                <c:pt idx="11">
                  <c:v>961.16</c:v>
                </c:pt>
                <c:pt idx="12">
                  <c:v>964.49</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Neiva!$F$8:$R$8</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9950645269418084"/>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Macro'!$B$49:$B$64</c:f>
              <c:numCache>
                <c:formatCode>mmm\-yy</c:formatCode>
                <c:ptCount val="16"/>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numCache>
            </c:numRef>
          </c:cat>
          <c:val>
            <c:numRef>
              <c:f>'Variables Macro'!$C$49:$C$64</c:f>
              <c:numCache>
                <c:formatCode>0</c:formatCode>
                <c:ptCount val="16"/>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pt idx="15">
                  <c:v>142.32</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383"/>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Neiva!$F$13:$R$13</c:f>
              <c:numCache>
                <c:formatCode>0.0</c:formatCode>
                <c:ptCount val="13"/>
                <c:pt idx="0">
                  <c:v>1562.23</c:v>
                </c:pt>
                <c:pt idx="1">
                  <c:v>1574.25</c:v>
                </c:pt>
                <c:pt idx="2">
                  <c:v>1575.71</c:v>
                </c:pt>
                <c:pt idx="3">
                  <c:v>1586.9</c:v>
                </c:pt>
                <c:pt idx="4">
                  <c:v>1594.84</c:v>
                </c:pt>
                <c:pt idx="5">
                  <c:v>1606</c:v>
                </c:pt>
                <c:pt idx="6">
                  <c:v>1634.07</c:v>
                </c:pt>
                <c:pt idx="7">
                  <c:v>1638.05</c:v>
                </c:pt>
                <c:pt idx="8">
                  <c:v>1645.74</c:v>
                </c:pt>
                <c:pt idx="9">
                  <c:v>1653.34</c:v>
                </c:pt>
                <c:pt idx="10">
                  <c:v>1776.31</c:v>
                </c:pt>
                <c:pt idx="11">
                  <c:v>1795.46</c:v>
                </c:pt>
                <c:pt idx="12">
                  <c:v>1808.39</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Neiva!$F$14:$R$14</c:f>
              <c:numCache>
                <c:formatCode>0.0</c:formatCode>
                <c:ptCount val="13"/>
                <c:pt idx="0">
                  <c:v>1963.79</c:v>
                </c:pt>
                <c:pt idx="1">
                  <c:v>1979.21</c:v>
                </c:pt>
                <c:pt idx="2">
                  <c:v>1980.83</c:v>
                </c:pt>
                <c:pt idx="3">
                  <c:v>1994.23</c:v>
                </c:pt>
                <c:pt idx="4">
                  <c:v>2004.4</c:v>
                </c:pt>
                <c:pt idx="5">
                  <c:v>2018.25</c:v>
                </c:pt>
                <c:pt idx="6">
                  <c:v>2053.2399999999998</c:v>
                </c:pt>
                <c:pt idx="7">
                  <c:v>2058.35</c:v>
                </c:pt>
                <c:pt idx="8">
                  <c:v>2067.85</c:v>
                </c:pt>
                <c:pt idx="9">
                  <c:v>2077.37</c:v>
                </c:pt>
                <c:pt idx="10">
                  <c:v>2233.64</c:v>
                </c:pt>
                <c:pt idx="11">
                  <c:v>2257.96</c:v>
                </c:pt>
                <c:pt idx="12">
                  <c:v>2273.8200000000002</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Neiva!$F$15:$R$15</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Neiva!$F$16:$R$16</c:f>
              <c:numCache>
                <c:formatCode>0.0</c:formatCode>
                <c:ptCount val="13"/>
                <c:pt idx="0">
                  <c:v>4290.2640000000001</c:v>
                </c:pt>
                <c:pt idx="1">
                  <c:v>4099.9800000000005</c:v>
                </c:pt>
                <c:pt idx="2">
                  <c:v>3979.884</c:v>
                </c:pt>
                <c:pt idx="3">
                  <c:v>4427.7719999999999</c:v>
                </c:pt>
                <c:pt idx="4">
                  <c:v>4081.7759999999998</c:v>
                </c:pt>
                <c:pt idx="5">
                  <c:v>4324.308</c:v>
                </c:pt>
                <c:pt idx="6">
                  <c:v>4566.5280000000002</c:v>
                </c:pt>
                <c:pt idx="7">
                  <c:v>4378.2120000000004</c:v>
                </c:pt>
                <c:pt idx="8">
                  <c:v>4349.1360000000004</c:v>
                </c:pt>
                <c:pt idx="9">
                  <c:v>4455.2759999999998</c:v>
                </c:pt>
                <c:pt idx="10">
                  <c:v>4979.9520000000002</c:v>
                </c:pt>
                <c:pt idx="11">
                  <c:v>4290.7079999999996</c:v>
                </c:pt>
                <c:pt idx="12">
                  <c:v>4554.5639999999994</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Popayán!$F$5:$R$5</c:f>
              <c:numCache>
                <c:formatCode>0.0</c:formatCode>
                <c:ptCount val="13"/>
                <c:pt idx="0">
                  <c:v>1292.5999999999999</c:v>
                </c:pt>
                <c:pt idx="1">
                  <c:v>1185.42</c:v>
                </c:pt>
                <c:pt idx="2">
                  <c:v>1128.21</c:v>
                </c:pt>
                <c:pt idx="3">
                  <c:v>1041.54</c:v>
                </c:pt>
                <c:pt idx="4">
                  <c:v>869.82</c:v>
                </c:pt>
                <c:pt idx="5">
                  <c:v>1008.82</c:v>
                </c:pt>
                <c:pt idx="6">
                  <c:v>1002.24</c:v>
                </c:pt>
                <c:pt idx="7">
                  <c:v>1010.34</c:v>
                </c:pt>
                <c:pt idx="8">
                  <c:v>1041.1400000000001</c:v>
                </c:pt>
                <c:pt idx="9">
                  <c:v>964.66</c:v>
                </c:pt>
                <c:pt idx="10">
                  <c:v>1446.48</c:v>
                </c:pt>
                <c:pt idx="11">
                  <c:v>970.84</c:v>
                </c:pt>
                <c:pt idx="12">
                  <c:v>992.64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Popayán!$F$6:$R$6</c:f>
              <c:numCache>
                <c:formatCode>0.0</c:formatCode>
                <c:ptCount val="13"/>
                <c:pt idx="0">
                  <c:v>1251.95</c:v>
                </c:pt>
                <c:pt idx="1">
                  <c:v>1203.07</c:v>
                </c:pt>
                <c:pt idx="2">
                  <c:v>1168.47</c:v>
                </c:pt>
                <c:pt idx="3">
                  <c:v>1630.51</c:v>
                </c:pt>
                <c:pt idx="4">
                  <c:v>1525.81</c:v>
                </c:pt>
                <c:pt idx="5">
                  <c:v>1578.87</c:v>
                </c:pt>
                <c:pt idx="6">
                  <c:v>1779.41</c:v>
                </c:pt>
                <c:pt idx="7">
                  <c:v>1615.11</c:v>
                </c:pt>
                <c:pt idx="8">
                  <c:v>1567.6</c:v>
                </c:pt>
                <c:pt idx="9">
                  <c:v>1738.01</c:v>
                </c:pt>
                <c:pt idx="10">
                  <c:v>1736.48</c:v>
                </c:pt>
                <c:pt idx="11">
                  <c:v>1630.52</c:v>
                </c:pt>
                <c:pt idx="12">
                  <c:v>1817.67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Popayán!$F$7:$R$7</c:f>
              <c:numCache>
                <c:formatCode>0.0</c:formatCode>
                <c:ptCount val="13"/>
                <c:pt idx="0">
                  <c:v>1012.48</c:v>
                </c:pt>
                <c:pt idx="1">
                  <c:v>1003.78</c:v>
                </c:pt>
                <c:pt idx="2">
                  <c:v>999.96</c:v>
                </c:pt>
                <c:pt idx="3">
                  <c:v>990.77</c:v>
                </c:pt>
                <c:pt idx="4">
                  <c:v>986.78</c:v>
                </c:pt>
                <c:pt idx="5">
                  <c:v>995.55</c:v>
                </c:pt>
                <c:pt idx="6">
                  <c:v>1003.05</c:v>
                </c:pt>
                <c:pt idx="7">
                  <c:v>1005.88</c:v>
                </c:pt>
                <c:pt idx="8">
                  <c:v>1001.9</c:v>
                </c:pt>
                <c:pt idx="9">
                  <c:v>997.84</c:v>
                </c:pt>
                <c:pt idx="10">
                  <c:v>950.05</c:v>
                </c:pt>
                <c:pt idx="11">
                  <c:v>961.16</c:v>
                </c:pt>
                <c:pt idx="12">
                  <c:v>964.49</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Popayán!$F$8:$R$8</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Popayán!$F$13:$R$13</c:f>
              <c:numCache>
                <c:formatCode>0.0</c:formatCode>
                <c:ptCount val="13"/>
                <c:pt idx="0">
                  <c:v>1515.22</c:v>
                </c:pt>
                <c:pt idx="1">
                  <c:v>1527.06</c:v>
                </c:pt>
                <c:pt idx="2">
                  <c:v>1528.08</c:v>
                </c:pt>
                <c:pt idx="3">
                  <c:v>1543.84</c:v>
                </c:pt>
                <c:pt idx="4">
                  <c:v>1551.43</c:v>
                </c:pt>
                <c:pt idx="5">
                  <c:v>1562.51</c:v>
                </c:pt>
                <c:pt idx="6">
                  <c:v>1587.1</c:v>
                </c:pt>
                <c:pt idx="7">
                  <c:v>1591.15</c:v>
                </c:pt>
                <c:pt idx="8">
                  <c:v>1598.38</c:v>
                </c:pt>
                <c:pt idx="9">
                  <c:v>1605.97</c:v>
                </c:pt>
                <c:pt idx="10">
                  <c:v>1728.92</c:v>
                </c:pt>
                <c:pt idx="11">
                  <c:v>1747.83</c:v>
                </c:pt>
                <c:pt idx="12">
                  <c:v>1760.05</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Popayán!$F$14:$R$14</c:f>
              <c:numCache>
                <c:formatCode>0.0</c:formatCode>
                <c:ptCount val="13"/>
                <c:pt idx="0">
                  <c:v>1892.7</c:v>
                </c:pt>
                <c:pt idx="1">
                  <c:v>1907.55</c:v>
                </c:pt>
                <c:pt idx="2">
                  <c:v>1909</c:v>
                </c:pt>
                <c:pt idx="3">
                  <c:v>1926.61</c:v>
                </c:pt>
                <c:pt idx="4">
                  <c:v>1936.32</c:v>
                </c:pt>
                <c:pt idx="5">
                  <c:v>1949.77</c:v>
                </c:pt>
                <c:pt idx="6">
                  <c:v>1981.56</c:v>
                </c:pt>
                <c:pt idx="7">
                  <c:v>1986.35</c:v>
                </c:pt>
                <c:pt idx="8">
                  <c:v>1995.68</c:v>
                </c:pt>
                <c:pt idx="9">
                  <c:v>2004.9</c:v>
                </c:pt>
                <c:pt idx="10">
                  <c:v>2159.5500000000002</c:v>
                </c:pt>
                <c:pt idx="11">
                  <c:v>2183.0700000000002</c:v>
                </c:pt>
                <c:pt idx="12">
                  <c:v>2198.54</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Popayán!$F$15:$R$15</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Popayán!$F$16:$R$16</c:f>
              <c:numCache>
                <c:formatCode>0.0</c:formatCode>
                <c:ptCount val="13"/>
                <c:pt idx="0">
                  <c:v>4290.2639999999992</c:v>
                </c:pt>
                <c:pt idx="1">
                  <c:v>4099.9799999999996</c:v>
                </c:pt>
                <c:pt idx="2">
                  <c:v>3979.884</c:v>
                </c:pt>
                <c:pt idx="3">
                  <c:v>4427.7719999999999</c:v>
                </c:pt>
                <c:pt idx="4">
                  <c:v>4081.7759999999998</c:v>
                </c:pt>
                <c:pt idx="5">
                  <c:v>4324.308</c:v>
                </c:pt>
                <c:pt idx="6">
                  <c:v>4566.5280000000002</c:v>
                </c:pt>
                <c:pt idx="7">
                  <c:v>4378.2120000000004</c:v>
                </c:pt>
                <c:pt idx="8">
                  <c:v>4349.1360000000004</c:v>
                </c:pt>
                <c:pt idx="9">
                  <c:v>4455.2759999999998</c:v>
                </c:pt>
                <c:pt idx="10">
                  <c:v>4979.9520000000002</c:v>
                </c:pt>
                <c:pt idx="11">
                  <c:v>4290.7079999999996</c:v>
                </c:pt>
                <c:pt idx="12">
                  <c:v>4554.5639999999994</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Pasto!$F$5:$R$5</c:f>
              <c:numCache>
                <c:formatCode>0.0</c:formatCode>
                <c:ptCount val="13"/>
                <c:pt idx="0">
                  <c:v>1292.5999999999999</c:v>
                </c:pt>
                <c:pt idx="1">
                  <c:v>1185.42</c:v>
                </c:pt>
                <c:pt idx="2">
                  <c:v>1128.21</c:v>
                </c:pt>
                <c:pt idx="3">
                  <c:v>1041.54</c:v>
                </c:pt>
                <c:pt idx="4">
                  <c:v>869.82</c:v>
                </c:pt>
                <c:pt idx="5">
                  <c:v>1008.82</c:v>
                </c:pt>
                <c:pt idx="6">
                  <c:v>1002.24</c:v>
                </c:pt>
                <c:pt idx="7">
                  <c:v>1010.34</c:v>
                </c:pt>
                <c:pt idx="8">
                  <c:v>1041.1400000000001</c:v>
                </c:pt>
                <c:pt idx="9">
                  <c:v>964.66</c:v>
                </c:pt>
                <c:pt idx="10">
                  <c:v>1446.48</c:v>
                </c:pt>
                <c:pt idx="11">
                  <c:v>970.84</c:v>
                </c:pt>
                <c:pt idx="12">
                  <c:v>992.64</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Pasto!$F$6:$R$6</c:f>
              <c:numCache>
                <c:formatCode>0.0</c:formatCode>
                <c:ptCount val="13"/>
                <c:pt idx="0">
                  <c:v>1251.95</c:v>
                </c:pt>
                <c:pt idx="1">
                  <c:v>1203.07</c:v>
                </c:pt>
                <c:pt idx="2">
                  <c:v>1168.47</c:v>
                </c:pt>
                <c:pt idx="3">
                  <c:v>1630.51</c:v>
                </c:pt>
                <c:pt idx="4">
                  <c:v>1525.81</c:v>
                </c:pt>
                <c:pt idx="5">
                  <c:v>1578.87</c:v>
                </c:pt>
                <c:pt idx="6">
                  <c:v>1779.41</c:v>
                </c:pt>
                <c:pt idx="7">
                  <c:v>1615.11</c:v>
                </c:pt>
                <c:pt idx="8">
                  <c:v>1567.6</c:v>
                </c:pt>
                <c:pt idx="9">
                  <c:v>1738.01</c:v>
                </c:pt>
                <c:pt idx="10">
                  <c:v>1736.48</c:v>
                </c:pt>
                <c:pt idx="11">
                  <c:v>1630.52</c:v>
                </c:pt>
                <c:pt idx="12">
                  <c:v>1817.67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Pasto!$F$7:$R$7</c:f>
              <c:numCache>
                <c:formatCode>0.0</c:formatCode>
                <c:ptCount val="13"/>
                <c:pt idx="0">
                  <c:v>1012.48</c:v>
                </c:pt>
                <c:pt idx="1">
                  <c:v>1003.78</c:v>
                </c:pt>
                <c:pt idx="2">
                  <c:v>999.96</c:v>
                </c:pt>
                <c:pt idx="3">
                  <c:v>990.77</c:v>
                </c:pt>
                <c:pt idx="4">
                  <c:v>986.78</c:v>
                </c:pt>
                <c:pt idx="5">
                  <c:v>995.55</c:v>
                </c:pt>
                <c:pt idx="6">
                  <c:v>1003.05</c:v>
                </c:pt>
                <c:pt idx="7">
                  <c:v>1005.88</c:v>
                </c:pt>
                <c:pt idx="8">
                  <c:v>1001.9</c:v>
                </c:pt>
                <c:pt idx="9">
                  <c:v>997.84</c:v>
                </c:pt>
                <c:pt idx="10">
                  <c:v>950.05</c:v>
                </c:pt>
                <c:pt idx="11">
                  <c:v>961.16</c:v>
                </c:pt>
                <c:pt idx="12">
                  <c:v>964.49</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Pasto!$F$8:$R$8</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Pasto!$F$13:$R$13</c:f>
              <c:numCache>
                <c:formatCode>0.0</c:formatCode>
                <c:ptCount val="13"/>
                <c:pt idx="0">
                  <c:v>1623.99</c:v>
                </c:pt>
                <c:pt idx="1">
                  <c:v>1636.8</c:v>
                </c:pt>
                <c:pt idx="2">
                  <c:v>1638.29</c:v>
                </c:pt>
                <c:pt idx="3">
                  <c:v>1643.12</c:v>
                </c:pt>
                <c:pt idx="4">
                  <c:v>1651.38</c:v>
                </c:pt>
                <c:pt idx="5">
                  <c:v>1662.79</c:v>
                </c:pt>
                <c:pt idx="6">
                  <c:v>1671.74</c:v>
                </c:pt>
                <c:pt idx="7">
                  <c:v>1676.02</c:v>
                </c:pt>
                <c:pt idx="8">
                  <c:v>1683.94</c:v>
                </c:pt>
                <c:pt idx="9">
                  <c:v>1691.51</c:v>
                </c:pt>
                <c:pt idx="10">
                  <c:v>1808.18</c:v>
                </c:pt>
                <c:pt idx="11">
                  <c:v>1827.92</c:v>
                </c:pt>
                <c:pt idx="12">
                  <c:v>1840.79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Pasto!$F$14:$R$14</c:f>
              <c:numCache>
                <c:formatCode>0.0</c:formatCode>
                <c:ptCount val="13"/>
                <c:pt idx="0">
                  <c:v>2028.8</c:v>
                </c:pt>
                <c:pt idx="1">
                  <c:v>2044.82</c:v>
                </c:pt>
                <c:pt idx="2">
                  <c:v>2046.54</c:v>
                </c:pt>
                <c:pt idx="3">
                  <c:v>2052.65</c:v>
                </c:pt>
                <c:pt idx="4">
                  <c:v>2063.23</c:v>
                </c:pt>
                <c:pt idx="5">
                  <c:v>2077.4499999999998</c:v>
                </c:pt>
                <c:pt idx="6">
                  <c:v>2088.5700000000002</c:v>
                </c:pt>
                <c:pt idx="7">
                  <c:v>2093.75</c:v>
                </c:pt>
                <c:pt idx="8">
                  <c:v>2103.7199999999998</c:v>
                </c:pt>
                <c:pt idx="9">
                  <c:v>2113.11</c:v>
                </c:pt>
                <c:pt idx="10">
                  <c:v>2256.92</c:v>
                </c:pt>
                <c:pt idx="11">
                  <c:v>2281.4699999999998</c:v>
                </c:pt>
                <c:pt idx="12">
                  <c:v>2297.6999999999998</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Pasto!$F$15:$R$15</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Pasto!$F$16:$R$16</c:f>
              <c:numCache>
                <c:formatCode>0.0</c:formatCode>
                <c:ptCount val="13"/>
                <c:pt idx="0">
                  <c:v>4290.2639999999992</c:v>
                </c:pt>
                <c:pt idx="1">
                  <c:v>4099.9799999999996</c:v>
                </c:pt>
                <c:pt idx="2">
                  <c:v>3979.884</c:v>
                </c:pt>
                <c:pt idx="3">
                  <c:v>4427.7719999999999</c:v>
                </c:pt>
                <c:pt idx="4">
                  <c:v>4081.7759999999998</c:v>
                </c:pt>
                <c:pt idx="5">
                  <c:v>4324.308</c:v>
                </c:pt>
                <c:pt idx="6">
                  <c:v>4566.5280000000002</c:v>
                </c:pt>
                <c:pt idx="7">
                  <c:v>4378.2120000000004</c:v>
                </c:pt>
                <c:pt idx="8">
                  <c:v>4349.1360000000004</c:v>
                </c:pt>
                <c:pt idx="9">
                  <c:v>4455.2759999999998</c:v>
                </c:pt>
                <c:pt idx="10">
                  <c:v>4979.9520000000002</c:v>
                </c:pt>
                <c:pt idx="11">
                  <c:v>4290.7079999999996</c:v>
                </c:pt>
                <c:pt idx="12">
                  <c:v>4554.5639999999994</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Florencia!$F$5:$R$5</c:f>
              <c:numCache>
                <c:formatCode>0.0</c:formatCode>
                <c:ptCount val="13"/>
                <c:pt idx="0">
                  <c:v>1292.5999999999999</c:v>
                </c:pt>
                <c:pt idx="1">
                  <c:v>1185.42</c:v>
                </c:pt>
                <c:pt idx="2">
                  <c:v>1128.21</c:v>
                </c:pt>
                <c:pt idx="3">
                  <c:v>1041.54</c:v>
                </c:pt>
                <c:pt idx="4">
                  <c:v>869.82</c:v>
                </c:pt>
                <c:pt idx="5">
                  <c:v>1008.82</c:v>
                </c:pt>
                <c:pt idx="6">
                  <c:v>1002.24</c:v>
                </c:pt>
                <c:pt idx="7">
                  <c:v>1010.34</c:v>
                </c:pt>
                <c:pt idx="8">
                  <c:v>1041.1400000000001</c:v>
                </c:pt>
                <c:pt idx="9">
                  <c:v>964.66</c:v>
                </c:pt>
                <c:pt idx="10">
                  <c:v>1446.48</c:v>
                </c:pt>
                <c:pt idx="11">
                  <c:v>970.84</c:v>
                </c:pt>
                <c:pt idx="12">
                  <c:v>992.64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Florencia!$F$6:$R$6</c:f>
              <c:numCache>
                <c:formatCode>0.0</c:formatCode>
                <c:ptCount val="13"/>
                <c:pt idx="0">
                  <c:v>1251.95</c:v>
                </c:pt>
                <c:pt idx="1">
                  <c:v>1203.07</c:v>
                </c:pt>
                <c:pt idx="2">
                  <c:v>1168.47</c:v>
                </c:pt>
                <c:pt idx="3">
                  <c:v>1630.51</c:v>
                </c:pt>
                <c:pt idx="4">
                  <c:v>1525.81</c:v>
                </c:pt>
                <c:pt idx="5">
                  <c:v>1578.87</c:v>
                </c:pt>
                <c:pt idx="6">
                  <c:v>1779.41</c:v>
                </c:pt>
                <c:pt idx="7">
                  <c:v>1615.11</c:v>
                </c:pt>
                <c:pt idx="8">
                  <c:v>1567.6</c:v>
                </c:pt>
                <c:pt idx="9">
                  <c:v>1738.01</c:v>
                </c:pt>
                <c:pt idx="10">
                  <c:v>1736.48</c:v>
                </c:pt>
                <c:pt idx="11">
                  <c:v>1630.52</c:v>
                </c:pt>
                <c:pt idx="12">
                  <c:v>1817.67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Florencia!$F$7:$R$7</c:f>
              <c:numCache>
                <c:formatCode>0.0</c:formatCode>
                <c:ptCount val="13"/>
                <c:pt idx="0">
                  <c:v>1012.48</c:v>
                </c:pt>
                <c:pt idx="1">
                  <c:v>1003.78</c:v>
                </c:pt>
                <c:pt idx="2">
                  <c:v>999.96</c:v>
                </c:pt>
                <c:pt idx="3">
                  <c:v>990.77</c:v>
                </c:pt>
                <c:pt idx="4">
                  <c:v>986.78</c:v>
                </c:pt>
                <c:pt idx="5">
                  <c:v>995.55</c:v>
                </c:pt>
                <c:pt idx="6">
                  <c:v>1003.05</c:v>
                </c:pt>
                <c:pt idx="7">
                  <c:v>1005.88</c:v>
                </c:pt>
                <c:pt idx="8">
                  <c:v>1001.9</c:v>
                </c:pt>
                <c:pt idx="9">
                  <c:v>997.84</c:v>
                </c:pt>
                <c:pt idx="10">
                  <c:v>950.05</c:v>
                </c:pt>
                <c:pt idx="11">
                  <c:v>961.16</c:v>
                </c:pt>
                <c:pt idx="12">
                  <c:v>964.49</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Florencia!$F$8:$R$8</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Florencia!$F$13:$R$13</c:f>
              <c:numCache>
                <c:formatCode>0.0</c:formatCode>
                <c:ptCount val="13"/>
                <c:pt idx="0">
                  <c:v>1573.28</c:v>
                </c:pt>
                <c:pt idx="1">
                  <c:v>1585.35</c:v>
                </c:pt>
                <c:pt idx="2">
                  <c:v>1586.86</c:v>
                </c:pt>
                <c:pt idx="3">
                  <c:v>1592.9</c:v>
                </c:pt>
                <c:pt idx="4">
                  <c:v>1600.9</c:v>
                </c:pt>
                <c:pt idx="5">
                  <c:v>1612.14</c:v>
                </c:pt>
                <c:pt idx="6">
                  <c:v>1642.77</c:v>
                </c:pt>
                <c:pt idx="7">
                  <c:v>1647.01</c:v>
                </c:pt>
                <c:pt idx="8">
                  <c:v>1654.75</c:v>
                </c:pt>
                <c:pt idx="9">
                  <c:v>1662.37</c:v>
                </c:pt>
                <c:pt idx="10">
                  <c:v>1787.28</c:v>
                </c:pt>
                <c:pt idx="11">
                  <c:v>1806.57</c:v>
                </c:pt>
                <c:pt idx="12">
                  <c:v>1819.34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Florencia!$F$14:$R$14</c:f>
              <c:numCache>
                <c:formatCode>0.0</c:formatCode>
                <c:ptCount val="13"/>
                <c:pt idx="0">
                  <c:v>1979.65</c:v>
                </c:pt>
                <c:pt idx="1">
                  <c:v>1995.07</c:v>
                </c:pt>
                <c:pt idx="2">
                  <c:v>1997.09</c:v>
                </c:pt>
                <c:pt idx="3">
                  <c:v>2003.01</c:v>
                </c:pt>
                <c:pt idx="4">
                  <c:v>2012.86</c:v>
                </c:pt>
                <c:pt idx="5">
                  <c:v>2027.25</c:v>
                </c:pt>
                <c:pt idx="6">
                  <c:v>2064.5300000000002</c:v>
                </c:pt>
                <c:pt idx="7">
                  <c:v>2069.85</c:v>
                </c:pt>
                <c:pt idx="8">
                  <c:v>2079.33</c:v>
                </c:pt>
                <c:pt idx="9">
                  <c:v>2089.02</c:v>
                </c:pt>
                <c:pt idx="10">
                  <c:v>2249.96</c:v>
                </c:pt>
                <c:pt idx="11">
                  <c:v>2274.5300000000002</c:v>
                </c:pt>
                <c:pt idx="12">
                  <c:v>2290.4699999999998</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Florencia!$F$15:$R$15</c:f>
              <c:numCache>
                <c:formatCode>0.0</c:formatCode>
                <c:ptCount val="13"/>
                <c:pt idx="0">
                  <c:v>3575.22</c:v>
                </c:pt>
                <c:pt idx="1">
                  <c:v>3416.65</c:v>
                </c:pt>
                <c:pt idx="2">
                  <c:v>3316.57</c:v>
                </c:pt>
                <c:pt idx="3">
                  <c:v>3689.81</c:v>
                </c:pt>
                <c:pt idx="4">
                  <c:v>3401.48</c:v>
                </c:pt>
                <c:pt idx="5">
                  <c:v>3603.59</c:v>
                </c:pt>
                <c:pt idx="6">
                  <c:v>3805.44</c:v>
                </c:pt>
                <c:pt idx="7">
                  <c:v>3648.51</c:v>
                </c:pt>
                <c:pt idx="8">
                  <c:v>3624.28</c:v>
                </c:pt>
                <c:pt idx="9">
                  <c:v>3712.73</c:v>
                </c:pt>
                <c:pt idx="10">
                  <c:v>4149.96</c:v>
                </c:pt>
                <c:pt idx="11">
                  <c:v>3575.59</c:v>
                </c:pt>
                <c:pt idx="12">
                  <c:v>3795.47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Florencia!$F$16:$R$16</c:f>
              <c:numCache>
                <c:formatCode>0.0</c:formatCode>
                <c:ptCount val="13"/>
                <c:pt idx="0">
                  <c:v>4290.2640000000001</c:v>
                </c:pt>
                <c:pt idx="1">
                  <c:v>4099.9800000000005</c:v>
                </c:pt>
                <c:pt idx="2">
                  <c:v>3979.884</c:v>
                </c:pt>
                <c:pt idx="3">
                  <c:v>4427.7719999999999</c:v>
                </c:pt>
                <c:pt idx="4">
                  <c:v>3469.5095999999999</c:v>
                </c:pt>
                <c:pt idx="5">
                  <c:v>3675.6618000000003</c:v>
                </c:pt>
                <c:pt idx="6">
                  <c:v>4566.5280000000002</c:v>
                </c:pt>
                <c:pt idx="7">
                  <c:v>4378.2120000000004</c:v>
                </c:pt>
                <c:pt idx="8">
                  <c:v>4349.1360000000004</c:v>
                </c:pt>
                <c:pt idx="9">
                  <c:v>4455.2759999999998</c:v>
                </c:pt>
                <c:pt idx="10">
                  <c:v>4979.9520000000002</c:v>
                </c:pt>
                <c:pt idx="11">
                  <c:v>4290.7079999999996</c:v>
                </c:pt>
                <c:pt idx="12">
                  <c:v>4554.5639999999994</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Pereira!$F$5:$R$5</c:f>
              <c:numCache>
                <c:formatCode>0.0</c:formatCode>
                <c:ptCount val="13"/>
                <c:pt idx="0">
                  <c:v>1480.39</c:v>
                </c:pt>
                <c:pt idx="1">
                  <c:v>1446.34653</c:v>
                </c:pt>
                <c:pt idx="2">
                  <c:v>1503.75</c:v>
                </c:pt>
                <c:pt idx="3">
                  <c:v>1167.84988</c:v>
                </c:pt>
                <c:pt idx="4">
                  <c:v>1204.53334</c:v>
                </c:pt>
                <c:pt idx="5">
                  <c:v>1303.57105</c:v>
                </c:pt>
                <c:pt idx="6">
                  <c:v>1266.8278600000001</c:v>
                </c:pt>
                <c:pt idx="7">
                  <c:v>1266.8278600000001</c:v>
                </c:pt>
                <c:pt idx="8">
                  <c:v>1242.1436000000001</c:v>
                </c:pt>
                <c:pt idx="9">
                  <c:v>1302.58257</c:v>
                </c:pt>
                <c:pt idx="10">
                  <c:v>1550.6020699999999</c:v>
                </c:pt>
                <c:pt idx="11">
                  <c:v>1170.0837899999999</c:v>
                </c:pt>
                <c:pt idx="12">
                  <c:v>1191.52217</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Pereira!$F$6:$R$6</c:f>
              <c:numCache>
                <c:formatCode>0.0</c:formatCode>
                <c:ptCount val="13"/>
                <c:pt idx="0">
                  <c:v>652.25</c:v>
                </c:pt>
                <c:pt idx="1">
                  <c:v>595.78170999999998</c:v>
                </c:pt>
                <c:pt idx="2">
                  <c:v>546.73099999999999</c:v>
                </c:pt>
                <c:pt idx="3">
                  <c:v>576.06700000000001</c:v>
                </c:pt>
                <c:pt idx="4">
                  <c:v>705.12288000000001</c:v>
                </c:pt>
                <c:pt idx="5">
                  <c:v>598.27484000000004</c:v>
                </c:pt>
                <c:pt idx="6">
                  <c:v>616.19722000000002</c:v>
                </c:pt>
                <c:pt idx="7">
                  <c:v>616.19722000000002</c:v>
                </c:pt>
                <c:pt idx="8">
                  <c:v>604.12372000000005</c:v>
                </c:pt>
                <c:pt idx="9">
                  <c:v>658.40718000000004</c:v>
                </c:pt>
                <c:pt idx="10">
                  <c:v>680.76697999999999</c:v>
                </c:pt>
                <c:pt idx="11">
                  <c:v>673.09267999999997</c:v>
                </c:pt>
                <c:pt idx="12">
                  <c:v>690.07380999999998</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Pereira!$F$7:$R$7</c:f>
              <c:numCache>
                <c:formatCode>0.0</c:formatCode>
                <c:ptCount val="13"/>
                <c:pt idx="0">
                  <c:v>448.63537000000002</c:v>
                </c:pt>
                <c:pt idx="1">
                  <c:v>448.63537000000002</c:v>
                </c:pt>
                <c:pt idx="2">
                  <c:v>448.63499999999999</c:v>
                </c:pt>
                <c:pt idx="3">
                  <c:v>448.63537000000002</c:v>
                </c:pt>
                <c:pt idx="4">
                  <c:v>448.63537000000002</c:v>
                </c:pt>
                <c:pt idx="5">
                  <c:v>448.63537000000002</c:v>
                </c:pt>
                <c:pt idx="6">
                  <c:v>448.63537000000002</c:v>
                </c:pt>
                <c:pt idx="7">
                  <c:v>448.63537000000002</c:v>
                </c:pt>
                <c:pt idx="8">
                  <c:v>448.63537000000002</c:v>
                </c:pt>
                <c:pt idx="9">
                  <c:v>490.26873000000001</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Pereira!$F$8:$R$8</c:f>
              <c:numCache>
                <c:formatCode>0.0</c:formatCode>
                <c:ptCount val="13"/>
                <c:pt idx="0">
                  <c:v>2701.57</c:v>
                </c:pt>
                <c:pt idx="1">
                  <c:v>2603.83</c:v>
                </c:pt>
                <c:pt idx="2">
                  <c:v>2610.15</c:v>
                </c:pt>
                <c:pt idx="3">
                  <c:v>2281.7531100000001</c:v>
                </c:pt>
                <c:pt idx="4">
                  <c:v>2451.1163000000001</c:v>
                </c:pt>
                <c:pt idx="5">
                  <c:v>2447.7030800000002</c:v>
                </c:pt>
                <c:pt idx="6">
                  <c:v>2427.1743000000001</c:v>
                </c:pt>
                <c:pt idx="7">
                  <c:v>2427.1743000000001</c:v>
                </c:pt>
                <c:pt idx="8">
                  <c:v>2388.7220600000001</c:v>
                </c:pt>
                <c:pt idx="9">
                  <c:v>2553.1196199999999</c:v>
                </c:pt>
                <c:pt idx="10">
                  <c:v>2824.4041699999998</c:v>
                </c:pt>
                <c:pt idx="11">
                  <c:v>2423.6032500000001</c:v>
                </c:pt>
                <c:pt idx="12">
                  <c:v>2467.94166</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Pereira!$F$13:$R$13</c:f>
              <c:numCache>
                <c:formatCode>0.0</c:formatCode>
                <c:ptCount val="13"/>
                <c:pt idx="0">
                  <c:v>1211.6600000000001</c:v>
                </c:pt>
                <c:pt idx="1">
                  <c:v>1233.96</c:v>
                </c:pt>
                <c:pt idx="2">
                  <c:v>1239.3499999999999</c:v>
                </c:pt>
                <c:pt idx="3">
                  <c:v>1243.07</c:v>
                </c:pt>
                <c:pt idx="4">
                  <c:v>1249.3</c:v>
                </c:pt>
                <c:pt idx="5">
                  <c:v>1258.03</c:v>
                </c:pt>
                <c:pt idx="6">
                  <c:v>1264.72</c:v>
                </c:pt>
                <c:pt idx="7">
                  <c:v>1264.72</c:v>
                </c:pt>
                <c:pt idx="8">
                  <c:v>1273.83</c:v>
                </c:pt>
                <c:pt idx="9">
                  <c:v>1279.68</c:v>
                </c:pt>
                <c:pt idx="10">
                  <c:v>1291.3900000000001</c:v>
                </c:pt>
                <c:pt idx="11">
                  <c:v>1305.42</c:v>
                </c:pt>
                <c:pt idx="12">
                  <c:v>1314.62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Pereira!$F$14:$R$14</c:f>
              <c:numCache>
                <c:formatCode>0.0</c:formatCode>
                <c:ptCount val="13"/>
                <c:pt idx="0">
                  <c:v>1522.37</c:v>
                </c:pt>
                <c:pt idx="1">
                  <c:v>1550.39</c:v>
                </c:pt>
                <c:pt idx="2">
                  <c:v>1557.16</c:v>
                </c:pt>
                <c:pt idx="3">
                  <c:v>1561.83</c:v>
                </c:pt>
                <c:pt idx="4">
                  <c:v>1569.65</c:v>
                </c:pt>
                <c:pt idx="5">
                  <c:v>1580.63</c:v>
                </c:pt>
                <c:pt idx="6">
                  <c:v>1589.03</c:v>
                </c:pt>
                <c:pt idx="7">
                  <c:v>1589.03</c:v>
                </c:pt>
                <c:pt idx="8">
                  <c:v>1600.47</c:v>
                </c:pt>
                <c:pt idx="9">
                  <c:v>1607.83</c:v>
                </c:pt>
                <c:pt idx="10">
                  <c:v>1622.54</c:v>
                </c:pt>
                <c:pt idx="11">
                  <c:v>1640.17</c:v>
                </c:pt>
                <c:pt idx="12">
                  <c:v>1651.73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Pereira!$F$15:$R$15</c:f>
              <c:numCache>
                <c:formatCode>0.0</c:formatCode>
                <c:ptCount val="13"/>
                <c:pt idx="0">
                  <c:v>2701.57</c:v>
                </c:pt>
                <c:pt idx="1">
                  <c:v>2603.83</c:v>
                </c:pt>
                <c:pt idx="2">
                  <c:v>2610.15</c:v>
                </c:pt>
                <c:pt idx="3">
                  <c:v>2281.7531100000001</c:v>
                </c:pt>
                <c:pt idx="4">
                  <c:v>2451.1163000000001</c:v>
                </c:pt>
                <c:pt idx="5">
                  <c:v>2447.7030800000002</c:v>
                </c:pt>
                <c:pt idx="6">
                  <c:v>2427.1743000000001</c:v>
                </c:pt>
                <c:pt idx="7">
                  <c:v>2427.1743000000001</c:v>
                </c:pt>
                <c:pt idx="8">
                  <c:v>2388.7220600000001</c:v>
                </c:pt>
                <c:pt idx="9">
                  <c:v>2553.1196199999999</c:v>
                </c:pt>
                <c:pt idx="10">
                  <c:v>2824.4041699999998</c:v>
                </c:pt>
                <c:pt idx="11">
                  <c:v>2423.6032500000001</c:v>
                </c:pt>
                <c:pt idx="12">
                  <c:v>2467.94166</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Pereira!$F$16:$R$16</c:f>
              <c:numCache>
                <c:formatCode>0.0</c:formatCode>
                <c:ptCount val="13"/>
                <c:pt idx="0">
                  <c:v>3241.884</c:v>
                </c:pt>
                <c:pt idx="1">
                  <c:v>3124.596</c:v>
                </c:pt>
                <c:pt idx="2">
                  <c:v>3132.18</c:v>
                </c:pt>
                <c:pt idx="3">
                  <c:v>2738.103732</c:v>
                </c:pt>
                <c:pt idx="4">
                  <c:v>2941.3395599999999</c:v>
                </c:pt>
                <c:pt idx="5">
                  <c:v>2937.243696</c:v>
                </c:pt>
                <c:pt idx="6">
                  <c:v>2912.60916</c:v>
                </c:pt>
                <c:pt idx="7">
                  <c:v>2912.60916</c:v>
                </c:pt>
                <c:pt idx="8">
                  <c:v>2866.4664720000001</c:v>
                </c:pt>
                <c:pt idx="9">
                  <c:v>3063.7435439999999</c:v>
                </c:pt>
                <c:pt idx="10">
                  <c:v>3389.2850039999998</c:v>
                </c:pt>
                <c:pt idx="11">
                  <c:v>2908.3238999999999</c:v>
                </c:pt>
                <c:pt idx="12">
                  <c:v>2961.5299919999998</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Riohacha!$F$5:$R$5</c:f>
              <c:numCache>
                <c:formatCode>0.0</c:formatCode>
                <c:ptCount val="13"/>
                <c:pt idx="0">
                  <c:v>1264.6300000000001</c:v>
                </c:pt>
                <c:pt idx="1">
                  <c:v>1325.54</c:v>
                </c:pt>
                <c:pt idx="2">
                  <c:v>1332.29</c:v>
                </c:pt>
                <c:pt idx="3">
                  <c:v>1213.8800000000001</c:v>
                </c:pt>
                <c:pt idx="4">
                  <c:v>1144.92</c:v>
                </c:pt>
                <c:pt idx="5">
                  <c:v>1176</c:v>
                </c:pt>
                <c:pt idx="6">
                  <c:v>1213</c:v>
                </c:pt>
                <c:pt idx="7">
                  <c:v>1251.77</c:v>
                </c:pt>
                <c:pt idx="8">
                  <c:v>1215.8599999999999</c:v>
                </c:pt>
                <c:pt idx="9">
                  <c:v>1135.29</c:v>
                </c:pt>
                <c:pt idx="10">
                  <c:v>1187.79</c:v>
                </c:pt>
                <c:pt idx="11">
                  <c:v>1166.47</c:v>
                </c:pt>
                <c:pt idx="12">
                  <c:v>1148.76</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Riohacha!$F$6:$R$6</c:f>
              <c:numCache>
                <c:formatCode>0.0</c:formatCode>
                <c:ptCount val="13"/>
                <c:pt idx="0">
                  <c:v>356.99</c:v>
                </c:pt>
                <c:pt idx="1">
                  <c:v>372.19</c:v>
                </c:pt>
                <c:pt idx="2">
                  <c:v>385.86</c:v>
                </c:pt>
                <c:pt idx="3">
                  <c:v>358.06</c:v>
                </c:pt>
                <c:pt idx="4">
                  <c:v>359.17</c:v>
                </c:pt>
                <c:pt idx="5">
                  <c:v>372</c:v>
                </c:pt>
                <c:pt idx="6">
                  <c:v>385</c:v>
                </c:pt>
                <c:pt idx="7">
                  <c:v>397.64</c:v>
                </c:pt>
                <c:pt idx="8">
                  <c:v>390.2</c:v>
                </c:pt>
                <c:pt idx="9">
                  <c:v>431.72</c:v>
                </c:pt>
                <c:pt idx="10">
                  <c:v>428.07</c:v>
                </c:pt>
                <c:pt idx="11">
                  <c:v>421.06</c:v>
                </c:pt>
                <c:pt idx="12">
                  <c:v>470.61</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Riohacha!$F$7:$R$7</c:f>
              <c:numCache>
                <c:formatCode>0.0</c:formatCode>
                <c:ptCount val="13"/>
                <c:pt idx="0">
                  <c:v>902</c:v>
                </c:pt>
                <c:pt idx="1">
                  <c:v>900</c:v>
                </c:pt>
                <c:pt idx="2">
                  <c:v>897</c:v>
                </c:pt>
                <c:pt idx="3">
                  <c:v>893</c:v>
                </c:pt>
                <c:pt idx="4">
                  <c:v>890</c:v>
                </c:pt>
                <c:pt idx="5">
                  <c:v>899</c:v>
                </c:pt>
                <c:pt idx="6">
                  <c:v>907</c:v>
                </c:pt>
                <c:pt idx="7">
                  <c:v>907</c:v>
                </c:pt>
                <c:pt idx="8">
                  <c:v>906</c:v>
                </c:pt>
                <c:pt idx="9">
                  <c:v>902</c:v>
                </c:pt>
                <c:pt idx="10">
                  <c:v>909</c:v>
                </c:pt>
                <c:pt idx="11">
                  <c:v>920</c:v>
                </c:pt>
                <c:pt idx="12">
                  <c:v>919</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Riohacha!$F$8:$R$8</c:f>
              <c:numCache>
                <c:formatCode>0.0</c:formatCode>
                <c:ptCount val="13"/>
                <c:pt idx="0">
                  <c:v>2580.0500000000002</c:v>
                </c:pt>
                <c:pt idx="1">
                  <c:v>2656.89</c:v>
                </c:pt>
                <c:pt idx="2">
                  <c:v>2673.91</c:v>
                </c:pt>
                <c:pt idx="3">
                  <c:v>2506.8000000000002</c:v>
                </c:pt>
                <c:pt idx="4">
                  <c:v>2436.6</c:v>
                </c:pt>
                <c:pt idx="5">
                  <c:v>2481.1</c:v>
                </c:pt>
                <c:pt idx="6">
                  <c:v>2546.63</c:v>
                </c:pt>
                <c:pt idx="7">
                  <c:v>2601.21</c:v>
                </c:pt>
                <c:pt idx="8">
                  <c:v>2553.75</c:v>
                </c:pt>
                <c:pt idx="9">
                  <c:v>2505.08</c:v>
                </c:pt>
                <c:pt idx="10">
                  <c:v>2554.39</c:v>
                </c:pt>
                <c:pt idx="11">
                  <c:v>2546.19</c:v>
                </c:pt>
                <c:pt idx="12">
                  <c:v>2586.63</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Macro'!$B$49:$B$64</c:f>
              <c:numCache>
                <c:formatCode>mmm\-yy</c:formatCode>
                <c:ptCount val="16"/>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numCache>
            </c:numRef>
          </c:cat>
          <c:val>
            <c:numRef>
              <c:f>'Variables Macro'!$D$49:$D$64</c:f>
              <c:numCache>
                <c:formatCode>0</c:formatCode>
                <c:ptCount val="16"/>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pt idx="15">
                  <c:v>177.97</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Riohacha!$F$13:$R$13</c:f>
              <c:numCache>
                <c:formatCode>0.0</c:formatCode>
                <c:ptCount val="13"/>
                <c:pt idx="0">
                  <c:v>0</c:v>
                </c:pt>
                <c:pt idx="1">
                  <c:v>0</c:v>
                </c:pt>
                <c:pt idx="2">
                  <c:v>1169.58</c:v>
                </c:pt>
                <c:pt idx="3">
                  <c:v>1106</c:v>
                </c:pt>
                <c:pt idx="4">
                  <c:v>1077.22</c:v>
                </c:pt>
                <c:pt idx="5">
                  <c:v>1096.44</c:v>
                </c:pt>
                <c:pt idx="6">
                  <c:v>1125.72</c:v>
                </c:pt>
                <c:pt idx="7">
                  <c:v>1142.78</c:v>
                </c:pt>
                <c:pt idx="8">
                  <c:v>1121.82</c:v>
                </c:pt>
                <c:pt idx="9">
                  <c:v>1102.29</c:v>
                </c:pt>
                <c:pt idx="10">
                  <c:v>1123.4000000000001</c:v>
                </c:pt>
                <c:pt idx="11">
                  <c:v>1122.3499999999999</c:v>
                </c:pt>
                <c:pt idx="12">
                  <c:v>1134.08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Riohacha!$F$14:$R$14</c:f>
              <c:numCache>
                <c:formatCode>0.0</c:formatCode>
                <c:ptCount val="13"/>
                <c:pt idx="0">
                  <c:v>0</c:v>
                </c:pt>
                <c:pt idx="1">
                  <c:v>0</c:v>
                </c:pt>
                <c:pt idx="2">
                  <c:v>1461.63</c:v>
                </c:pt>
                <c:pt idx="3">
                  <c:v>1382.28</c:v>
                </c:pt>
                <c:pt idx="4">
                  <c:v>1345.91</c:v>
                </c:pt>
                <c:pt idx="5">
                  <c:v>1370.32</c:v>
                </c:pt>
                <c:pt idx="6">
                  <c:v>1407.25</c:v>
                </c:pt>
                <c:pt idx="7">
                  <c:v>1427.17</c:v>
                </c:pt>
                <c:pt idx="8">
                  <c:v>1401.58</c:v>
                </c:pt>
                <c:pt idx="9">
                  <c:v>1377.46</c:v>
                </c:pt>
                <c:pt idx="10">
                  <c:v>1403.06</c:v>
                </c:pt>
                <c:pt idx="11">
                  <c:v>1402.06</c:v>
                </c:pt>
                <c:pt idx="12">
                  <c:v>1416.71</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Riohacha!$F$15:$R$15</c:f>
              <c:numCache>
                <c:formatCode>0.0</c:formatCode>
                <c:ptCount val="13"/>
                <c:pt idx="0">
                  <c:v>2580.0500000000002</c:v>
                </c:pt>
                <c:pt idx="1">
                  <c:v>2656.89</c:v>
                </c:pt>
                <c:pt idx="2">
                  <c:v>2673.91</c:v>
                </c:pt>
                <c:pt idx="3">
                  <c:v>2506.8000000000002</c:v>
                </c:pt>
                <c:pt idx="4">
                  <c:v>2436.6</c:v>
                </c:pt>
                <c:pt idx="5">
                  <c:v>2481.1</c:v>
                </c:pt>
                <c:pt idx="6">
                  <c:v>2546.63</c:v>
                </c:pt>
                <c:pt idx="7">
                  <c:v>2601.21</c:v>
                </c:pt>
                <c:pt idx="8">
                  <c:v>2553.75</c:v>
                </c:pt>
                <c:pt idx="9">
                  <c:v>2505.08</c:v>
                </c:pt>
                <c:pt idx="10">
                  <c:v>2554.39</c:v>
                </c:pt>
                <c:pt idx="11">
                  <c:v>2546.19</c:v>
                </c:pt>
                <c:pt idx="12">
                  <c:v>2586.63</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Riohacha!$F$16:$R$16</c:f>
              <c:numCache>
                <c:formatCode>0.0</c:formatCode>
                <c:ptCount val="13"/>
                <c:pt idx="0">
                  <c:v>3096.06</c:v>
                </c:pt>
                <c:pt idx="1">
                  <c:v>3188.2679999999996</c:v>
                </c:pt>
                <c:pt idx="2">
                  <c:v>3208.6919999999996</c:v>
                </c:pt>
                <c:pt idx="3">
                  <c:v>3008.1600000000003</c:v>
                </c:pt>
                <c:pt idx="4">
                  <c:v>2923.9199999999996</c:v>
                </c:pt>
                <c:pt idx="5">
                  <c:v>2977.3199999999997</c:v>
                </c:pt>
                <c:pt idx="6">
                  <c:v>3055.9560000000001</c:v>
                </c:pt>
                <c:pt idx="7">
                  <c:v>3121.4519999999998</c:v>
                </c:pt>
                <c:pt idx="8">
                  <c:v>3064.5</c:v>
                </c:pt>
                <c:pt idx="9">
                  <c:v>3006.096</c:v>
                </c:pt>
                <c:pt idx="10">
                  <c:v>3065.2679999999996</c:v>
                </c:pt>
                <c:pt idx="11">
                  <c:v>3055.4279999999999</c:v>
                </c:pt>
                <c:pt idx="12">
                  <c:v>3103.9560000000001</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Guaviare'!$F$5:$R$5</c:f>
              <c:numCache>
                <c:formatCode>0.0</c:formatCode>
                <c:ptCount val="12"/>
                <c:pt idx="0">
                  <c:v>1311.89</c:v>
                </c:pt>
                <c:pt idx="1">
                  <c:v>1354.14</c:v>
                </c:pt>
                <c:pt idx="2">
                  <c:v>1266.52</c:v>
                </c:pt>
                <c:pt idx="3">
                  <c:v>1173.9100000000001</c:v>
                </c:pt>
                <c:pt idx="4">
                  <c:v>1113.3800000000001</c:v>
                </c:pt>
                <c:pt idx="5">
                  <c:v>1110.42</c:v>
                </c:pt>
                <c:pt idx="6">
                  <c:v>1112.24</c:v>
                </c:pt>
                <c:pt idx="7">
                  <c:v>1127.7</c:v>
                </c:pt>
                <c:pt idx="8">
                  <c:v>1112.49</c:v>
                </c:pt>
                <c:pt idx="9">
                  <c:v>1010.63</c:v>
                </c:pt>
                <c:pt idx="10">
                  <c:v>1142.71</c:v>
                </c:pt>
                <c:pt idx="11">
                  <c:v>1149.94</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Guaviare'!$F$6:$R$6</c:f>
              <c:numCache>
                <c:formatCode>0.0</c:formatCode>
                <c:ptCount val="12"/>
                <c:pt idx="0">
                  <c:v>2517.58</c:v>
                </c:pt>
                <c:pt idx="1">
                  <c:v>2473.7600000000002</c:v>
                </c:pt>
                <c:pt idx="2">
                  <c:v>2392.2399999999998</c:v>
                </c:pt>
                <c:pt idx="3">
                  <c:v>2415.98</c:v>
                </c:pt>
                <c:pt idx="4">
                  <c:v>2375.96</c:v>
                </c:pt>
                <c:pt idx="5">
                  <c:v>2307.98</c:v>
                </c:pt>
                <c:pt idx="6">
                  <c:v>2433.8000000000002</c:v>
                </c:pt>
                <c:pt idx="7">
                  <c:v>2391.33</c:v>
                </c:pt>
                <c:pt idx="8">
                  <c:v>2169.04</c:v>
                </c:pt>
                <c:pt idx="9">
                  <c:v>2284.85</c:v>
                </c:pt>
                <c:pt idx="10">
                  <c:v>2282.13</c:v>
                </c:pt>
                <c:pt idx="11">
                  <c:v>2391.2199999999998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Guaviare'!$F$7:$R$7</c:f>
              <c:numCache>
                <c:formatCode>0.0</c:formatCode>
                <c:ptCount val="12"/>
                <c:pt idx="0">
                  <c:v>438.54</c:v>
                </c:pt>
                <c:pt idx="1">
                  <c:v>433.72</c:v>
                </c:pt>
                <c:pt idx="2">
                  <c:v>428.13</c:v>
                </c:pt>
                <c:pt idx="3">
                  <c:v>419.29</c:v>
                </c:pt>
                <c:pt idx="4">
                  <c:v>414.65</c:v>
                </c:pt>
                <c:pt idx="5">
                  <c:v>420.53</c:v>
                </c:pt>
                <c:pt idx="6">
                  <c:v>423.16</c:v>
                </c:pt>
                <c:pt idx="7">
                  <c:v>410</c:v>
                </c:pt>
                <c:pt idx="8">
                  <c:v>419.27</c:v>
                </c:pt>
                <c:pt idx="9">
                  <c:v>417.54</c:v>
                </c:pt>
                <c:pt idx="10">
                  <c:v>419.04</c:v>
                </c:pt>
                <c:pt idx="11">
                  <c:v>422.47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Guaviare'!$F$8:$R$8</c:f>
              <c:numCache>
                <c:formatCode>0.0</c:formatCode>
                <c:ptCount val="12"/>
                <c:pt idx="0">
                  <c:v>4273.76</c:v>
                </c:pt>
                <c:pt idx="1">
                  <c:v>4279.7</c:v>
                </c:pt>
                <c:pt idx="2">
                  <c:v>4098.6400000000003</c:v>
                </c:pt>
                <c:pt idx="3">
                  <c:v>4008.82</c:v>
                </c:pt>
                <c:pt idx="4">
                  <c:v>3914.14</c:v>
                </c:pt>
                <c:pt idx="5">
                  <c:v>3860.26</c:v>
                </c:pt>
                <c:pt idx="6">
                  <c:v>4003.57</c:v>
                </c:pt>
                <c:pt idx="7">
                  <c:v>3959.2</c:v>
                </c:pt>
                <c:pt idx="8">
                  <c:v>3760.95</c:v>
                </c:pt>
                <c:pt idx="9">
                  <c:v>3797.87</c:v>
                </c:pt>
                <c:pt idx="10">
                  <c:v>3890.75</c:v>
                </c:pt>
                <c:pt idx="11">
                  <c:v>3994.71</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Guaviare'!$F$13:$R$13</c:f>
              <c:numCache>
                <c:formatCode>0.0</c:formatCode>
                <c:ptCount val="12"/>
                <c:pt idx="0">
                  <c:v>2005.09</c:v>
                </c:pt>
                <c:pt idx="1">
                  <c:v>2020.1</c:v>
                </c:pt>
                <c:pt idx="2">
                  <c:v>2028.44</c:v>
                </c:pt>
                <c:pt idx="3">
                  <c:v>2034.66</c:v>
                </c:pt>
                <c:pt idx="4">
                  <c:v>2044.67</c:v>
                </c:pt>
                <c:pt idx="5">
                  <c:v>2059.0700000000002</c:v>
                </c:pt>
                <c:pt idx="6">
                  <c:v>2063.4699999999998</c:v>
                </c:pt>
                <c:pt idx="7">
                  <c:v>2068.62</c:v>
                </c:pt>
                <c:pt idx="8">
                  <c:v>2078.3200000000002</c:v>
                </c:pt>
                <c:pt idx="9">
                  <c:v>2087.87</c:v>
                </c:pt>
                <c:pt idx="10">
                  <c:v>2106.9699999999998</c:v>
                </c:pt>
                <c:pt idx="11">
                  <c:v>2129.86</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Guaviare'!$F$14:$R$14</c:f>
              <c:numCache>
                <c:formatCode>0.0</c:formatCode>
                <c:ptCount val="12"/>
                <c:pt idx="0">
                  <c:v>2546.0100000000002</c:v>
                </c:pt>
                <c:pt idx="1">
                  <c:v>2565.0700000000002</c:v>
                </c:pt>
                <c:pt idx="2">
                  <c:v>2575.66</c:v>
                </c:pt>
                <c:pt idx="3">
                  <c:v>2583.5500000000002</c:v>
                </c:pt>
                <c:pt idx="4">
                  <c:v>2596.2600000000002</c:v>
                </c:pt>
                <c:pt idx="5">
                  <c:v>2614.5500000000002</c:v>
                </c:pt>
                <c:pt idx="6">
                  <c:v>2620.13</c:v>
                </c:pt>
                <c:pt idx="7">
                  <c:v>2626.68</c:v>
                </c:pt>
                <c:pt idx="8">
                  <c:v>2639</c:v>
                </c:pt>
                <c:pt idx="9">
                  <c:v>2651.13</c:v>
                </c:pt>
                <c:pt idx="10">
                  <c:v>2675.39</c:v>
                </c:pt>
                <c:pt idx="11">
                  <c:v>2704.46</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Guaviare'!$F$15:$R$15</c:f>
              <c:numCache>
                <c:formatCode>0.0</c:formatCode>
                <c:ptCount val="12"/>
                <c:pt idx="0">
                  <c:v>4273.76</c:v>
                </c:pt>
                <c:pt idx="1">
                  <c:v>4279.7</c:v>
                </c:pt>
                <c:pt idx="2">
                  <c:v>4098.6400000000003</c:v>
                </c:pt>
                <c:pt idx="3">
                  <c:v>4008.82</c:v>
                </c:pt>
                <c:pt idx="4">
                  <c:v>3914.14</c:v>
                </c:pt>
                <c:pt idx="5">
                  <c:v>3860.26</c:v>
                </c:pt>
                <c:pt idx="6">
                  <c:v>4003.57</c:v>
                </c:pt>
                <c:pt idx="7">
                  <c:v>3959.2</c:v>
                </c:pt>
                <c:pt idx="8">
                  <c:v>3760.95</c:v>
                </c:pt>
                <c:pt idx="9">
                  <c:v>3797.87</c:v>
                </c:pt>
                <c:pt idx="10">
                  <c:v>3890.75</c:v>
                </c:pt>
                <c:pt idx="11">
                  <c:v>3994.71</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2"/>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numCache>
            </c:numRef>
          </c:cat>
          <c:val>
            <c:numRef>
              <c:f>'San José del Guaviare'!$F$16:$R$16</c:f>
              <c:numCache>
                <c:formatCode>0.0</c:formatCode>
                <c:ptCount val="12"/>
                <c:pt idx="0">
                  <c:v>5128.5119999999997</c:v>
                </c:pt>
                <c:pt idx="1">
                  <c:v>5135.6399999999994</c:v>
                </c:pt>
                <c:pt idx="2">
                  <c:v>4918.3680000000004</c:v>
                </c:pt>
                <c:pt idx="3">
                  <c:v>4810.5839999999998</c:v>
                </c:pt>
                <c:pt idx="4">
                  <c:v>4696.9679999999998</c:v>
                </c:pt>
                <c:pt idx="5">
                  <c:v>4632.3119999999999</c:v>
                </c:pt>
                <c:pt idx="6">
                  <c:v>4804.2840000000006</c:v>
                </c:pt>
                <c:pt idx="7">
                  <c:v>4751.04</c:v>
                </c:pt>
                <c:pt idx="8">
                  <c:v>4513.1399999999994</c:v>
                </c:pt>
                <c:pt idx="9">
                  <c:v>4557.4439999999995</c:v>
                </c:pt>
                <c:pt idx="10">
                  <c:v>4668.8999999999996</c:v>
                </c:pt>
                <c:pt idx="11">
                  <c:v>4793.652</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Sincelejo!$F$5:$R$5</c:f>
              <c:numCache>
                <c:formatCode>0.0</c:formatCode>
                <c:ptCount val="13"/>
                <c:pt idx="0">
                  <c:v>1079.1400000000001</c:v>
                </c:pt>
                <c:pt idx="1">
                  <c:v>1106.33</c:v>
                </c:pt>
                <c:pt idx="2">
                  <c:v>1001.4</c:v>
                </c:pt>
                <c:pt idx="3">
                  <c:v>1001.4</c:v>
                </c:pt>
                <c:pt idx="4">
                  <c:v>922.47</c:v>
                </c:pt>
                <c:pt idx="5">
                  <c:v>957.29</c:v>
                </c:pt>
                <c:pt idx="6">
                  <c:v>952.33</c:v>
                </c:pt>
                <c:pt idx="7">
                  <c:v>969.64</c:v>
                </c:pt>
                <c:pt idx="8">
                  <c:v>944.16</c:v>
                </c:pt>
                <c:pt idx="9">
                  <c:v>1097.97</c:v>
                </c:pt>
                <c:pt idx="10">
                  <c:v>1063.6099999999999</c:v>
                </c:pt>
                <c:pt idx="11">
                  <c:v>1100.75</c:v>
                </c:pt>
                <c:pt idx="12">
                  <c:v>1479</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Sincelejo!$F$6:$R$6</c:f>
              <c:numCache>
                <c:formatCode>0.0</c:formatCode>
                <c:ptCount val="13"/>
                <c:pt idx="0">
                  <c:v>208.7</c:v>
                </c:pt>
                <c:pt idx="1">
                  <c:v>226.94</c:v>
                </c:pt>
                <c:pt idx="2">
                  <c:v>232.37</c:v>
                </c:pt>
                <c:pt idx="3">
                  <c:v>232.37</c:v>
                </c:pt>
                <c:pt idx="4">
                  <c:v>217.36</c:v>
                </c:pt>
                <c:pt idx="5">
                  <c:v>228.69</c:v>
                </c:pt>
                <c:pt idx="6">
                  <c:v>230.03</c:v>
                </c:pt>
                <c:pt idx="7">
                  <c:v>231.88</c:v>
                </c:pt>
                <c:pt idx="8">
                  <c:v>237.1</c:v>
                </c:pt>
                <c:pt idx="9">
                  <c:v>224.12</c:v>
                </c:pt>
                <c:pt idx="10">
                  <c:v>230.85</c:v>
                </c:pt>
                <c:pt idx="11">
                  <c:v>229.35</c:v>
                </c:pt>
                <c:pt idx="12">
                  <c:v>435</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Sincelejo!$F$7:$R$7</c:f>
              <c:numCache>
                <c:formatCode>0.0</c:formatCode>
                <c:ptCount val="13"/>
                <c:pt idx="0">
                  <c:v>948.13</c:v>
                </c:pt>
                <c:pt idx="1">
                  <c:v>944.03</c:v>
                </c:pt>
                <c:pt idx="2">
                  <c:v>943.37</c:v>
                </c:pt>
                <c:pt idx="3">
                  <c:v>943.37</c:v>
                </c:pt>
                <c:pt idx="4">
                  <c:v>948.72</c:v>
                </c:pt>
                <c:pt idx="5">
                  <c:v>958.18</c:v>
                </c:pt>
                <c:pt idx="6">
                  <c:v>965.19</c:v>
                </c:pt>
                <c:pt idx="7">
                  <c:v>967.17</c:v>
                </c:pt>
                <c:pt idx="8">
                  <c:v>964.97</c:v>
                </c:pt>
                <c:pt idx="9">
                  <c:v>961.47</c:v>
                </c:pt>
                <c:pt idx="10">
                  <c:v>968.52</c:v>
                </c:pt>
                <c:pt idx="11">
                  <c:v>978.39</c:v>
                </c:pt>
                <c:pt idx="12">
                  <c:v>703.7</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Sincelejo!$F$8:$R$8</c:f>
              <c:numCache>
                <c:formatCode>0.0</c:formatCode>
                <c:ptCount val="13"/>
                <c:pt idx="0">
                  <c:v>2289.3200000000002</c:v>
                </c:pt>
                <c:pt idx="1">
                  <c:v>2332.27</c:v>
                </c:pt>
                <c:pt idx="2">
                  <c:v>2221.89</c:v>
                </c:pt>
                <c:pt idx="3">
                  <c:v>2221.89</c:v>
                </c:pt>
                <c:pt idx="4">
                  <c:v>2129.89</c:v>
                </c:pt>
                <c:pt idx="5">
                  <c:v>2187.17</c:v>
                </c:pt>
                <c:pt idx="6">
                  <c:v>2190.44</c:v>
                </c:pt>
                <c:pt idx="7">
                  <c:v>2212.27</c:v>
                </c:pt>
                <c:pt idx="8">
                  <c:v>2189.08</c:v>
                </c:pt>
                <c:pt idx="9">
                  <c:v>2321.9</c:v>
                </c:pt>
                <c:pt idx="10">
                  <c:v>2309.92</c:v>
                </c:pt>
                <c:pt idx="11">
                  <c:v>2356.7399999999998</c:v>
                </c:pt>
                <c:pt idx="12">
                  <c:v>2680.45</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Sincelejo!$F$13:$R$13</c:f>
              <c:numCache>
                <c:formatCode>0.0</c:formatCode>
                <c:ptCount val="13"/>
                <c:pt idx="0">
                  <c:v>1060.8</c:v>
                </c:pt>
                <c:pt idx="1">
                  <c:v>1069.0899999999999</c:v>
                </c:pt>
                <c:pt idx="2">
                  <c:v>1076.98</c:v>
                </c:pt>
                <c:pt idx="3">
                  <c:v>1076.98</c:v>
                </c:pt>
                <c:pt idx="4">
                  <c:v>1082.3699999999999</c:v>
                </c:pt>
                <c:pt idx="5">
                  <c:v>1089.94</c:v>
                </c:pt>
                <c:pt idx="6">
                  <c:v>1095.74</c:v>
                </c:pt>
                <c:pt idx="7">
                  <c:v>1098.48</c:v>
                </c:pt>
                <c:pt idx="8">
                  <c:v>1103.6300000000001</c:v>
                </c:pt>
                <c:pt idx="9">
                  <c:v>1108.7</c:v>
                </c:pt>
                <c:pt idx="10">
                  <c:v>1118.8399999999999</c:v>
                </c:pt>
                <c:pt idx="11">
                  <c:v>1131</c:v>
                </c:pt>
                <c:pt idx="12">
                  <c:v>1237.07</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Sincelejo!$F$14:$R$14</c:f>
              <c:numCache>
                <c:formatCode>0.0</c:formatCode>
                <c:ptCount val="13"/>
                <c:pt idx="0">
                  <c:v>1331.1</c:v>
                </c:pt>
                <c:pt idx="1">
                  <c:v>1341.51</c:v>
                </c:pt>
                <c:pt idx="2">
                  <c:v>1351.41</c:v>
                </c:pt>
                <c:pt idx="3">
                  <c:v>1351.41</c:v>
                </c:pt>
                <c:pt idx="4">
                  <c:v>1358.18</c:v>
                </c:pt>
                <c:pt idx="5">
                  <c:v>1367.67</c:v>
                </c:pt>
                <c:pt idx="6">
                  <c:v>1374.95</c:v>
                </c:pt>
                <c:pt idx="7">
                  <c:v>1378.38</c:v>
                </c:pt>
                <c:pt idx="8">
                  <c:v>1384.85</c:v>
                </c:pt>
                <c:pt idx="9">
                  <c:v>1391.21</c:v>
                </c:pt>
                <c:pt idx="10">
                  <c:v>1403.94</c:v>
                </c:pt>
                <c:pt idx="11">
                  <c:v>1419.19</c:v>
                </c:pt>
                <c:pt idx="12">
                  <c:v>1556.63</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Sincelejo!$F$15:$R$15</c:f>
              <c:numCache>
                <c:formatCode>0.0</c:formatCode>
                <c:ptCount val="13"/>
                <c:pt idx="0">
                  <c:v>2289.3200000000002</c:v>
                </c:pt>
                <c:pt idx="1">
                  <c:v>2332.27</c:v>
                </c:pt>
                <c:pt idx="2">
                  <c:v>2221.89</c:v>
                </c:pt>
                <c:pt idx="3">
                  <c:v>2221.89</c:v>
                </c:pt>
                <c:pt idx="4">
                  <c:v>2129.89</c:v>
                </c:pt>
                <c:pt idx="5">
                  <c:v>2187.17</c:v>
                </c:pt>
                <c:pt idx="6">
                  <c:v>2190.44</c:v>
                </c:pt>
                <c:pt idx="7">
                  <c:v>2212.27</c:v>
                </c:pt>
                <c:pt idx="8">
                  <c:v>2189.08</c:v>
                </c:pt>
                <c:pt idx="9">
                  <c:v>2321.9</c:v>
                </c:pt>
                <c:pt idx="10">
                  <c:v>2309.92</c:v>
                </c:pt>
                <c:pt idx="11">
                  <c:v>2356.7399999999998</c:v>
                </c:pt>
                <c:pt idx="12">
                  <c:v>2680.45</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Sincelejo!$F$16:$R$16</c:f>
              <c:numCache>
                <c:formatCode>0.0</c:formatCode>
                <c:ptCount val="13"/>
                <c:pt idx="0">
                  <c:v>2747.1840000000002</c:v>
                </c:pt>
                <c:pt idx="1">
                  <c:v>2798.7239999999997</c:v>
                </c:pt>
                <c:pt idx="2">
                  <c:v>2666.2679999999996</c:v>
                </c:pt>
                <c:pt idx="3">
                  <c:v>2666.2679999999996</c:v>
                </c:pt>
                <c:pt idx="4">
                  <c:v>2555.8679999999999</c:v>
                </c:pt>
                <c:pt idx="5">
                  <c:v>2624.6039999999998</c:v>
                </c:pt>
                <c:pt idx="6">
                  <c:v>2628.5279999999998</c:v>
                </c:pt>
                <c:pt idx="7">
                  <c:v>2654.7239999999997</c:v>
                </c:pt>
                <c:pt idx="8">
                  <c:v>2626.8959999999997</c:v>
                </c:pt>
                <c:pt idx="9">
                  <c:v>2786.28</c:v>
                </c:pt>
                <c:pt idx="10">
                  <c:v>2771.904</c:v>
                </c:pt>
                <c:pt idx="11">
                  <c:v>2828.0879999999997</c:v>
                </c:pt>
                <c:pt idx="12">
                  <c:v>3216.5399999999995</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StaMarta!$F$5:$R$5</c:f>
              <c:numCache>
                <c:formatCode>0.0</c:formatCode>
                <c:ptCount val="13"/>
                <c:pt idx="0">
                  <c:v>1512</c:v>
                </c:pt>
                <c:pt idx="1">
                  <c:v>1512</c:v>
                </c:pt>
                <c:pt idx="2">
                  <c:v>1497</c:v>
                </c:pt>
                <c:pt idx="3">
                  <c:v>1414</c:v>
                </c:pt>
                <c:pt idx="4">
                  <c:v>1348</c:v>
                </c:pt>
                <c:pt idx="5">
                  <c:v>1425</c:v>
                </c:pt>
                <c:pt idx="6">
                  <c:v>1378</c:v>
                </c:pt>
                <c:pt idx="7">
                  <c:v>1423</c:v>
                </c:pt>
                <c:pt idx="8">
                  <c:v>1320</c:v>
                </c:pt>
                <c:pt idx="9">
                  <c:v>1441</c:v>
                </c:pt>
                <c:pt idx="10">
                  <c:v>1441</c:v>
                </c:pt>
                <c:pt idx="11">
                  <c:v>1429</c:v>
                </c:pt>
                <c:pt idx="12">
                  <c:v>1479</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StaMarta!$F$6:$R$6</c:f>
              <c:numCache>
                <c:formatCode>0.0</c:formatCode>
                <c:ptCount val="13"/>
                <c:pt idx="0">
                  <c:v>320</c:v>
                </c:pt>
                <c:pt idx="1">
                  <c:v>320</c:v>
                </c:pt>
                <c:pt idx="2">
                  <c:v>310</c:v>
                </c:pt>
                <c:pt idx="3">
                  <c:v>320</c:v>
                </c:pt>
                <c:pt idx="4">
                  <c:v>326</c:v>
                </c:pt>
                <c:pt idx="5">
                  <c:v>349</c:v>
                </c:pt>
                <c:pt idx="6">
                  <c:v>396</c:v>
                </c:pt>
                <c:pt idx="7">
                  <c:v>442</c:v>
                </c:pt>
                <c:pt idx="8">
                  <c:v>420</c:v>
                </c:pt>
                <c:pt idx="9">
                  <c:v>427</c:v>
                </c:pt>
                <c:pt idx="10">
                  <c:v>427</c:v>
                </c:pt>
                <c:pt idx="11">
                  <c:v>399</c:v>
                </c:pt>
                <c:pt idx="12">
                  <c:v>435</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StaMarta!$F$7:$R$7</c:f>
              <c:numCache>
                <c:formatCode>0.0</c:formatCode>
                <c:ptCount val="13"/>
                <c:pt idx="0">
                  <c:v>758</c:v>
                </c:pt>
                <c:pt idx="1">
                  <c:v>758</c:v>
                </c:pt>
                <c:pt idx="2">
                  <c:v>757</c:v>
                </c:pt>
                <c:pt idx="3">
                  <c:v>752</c:v>
                </c:pt>
                <c:pt idx="4">
                  <c:v>751</c:v>
                </c:pt>
                <c:pt idx="5">
                  <c:v>757</c:v>
                </c:pt>
                <c:pt idx="6">
                  <c:v>762</c:v>
                </c:pt>
                <c:pt idx="7">
                  <c:v>766</c:v>
                </c:pt>
                <c:pt idx="8">
                  <c:v>763</c:v>
                </c:pt>
                <c:pt idx="9">
                  <c:v>764</c:v>
                </c:pt>
                <c:pt idx="10">
                  <c:v>764</c:v>
                </c:pt>
                <c:pt idx="11">
                  <c:v>702.88</c:v>
                </c:pt>
                <c:pt idx="12">
                  <c:v>703.7</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StaMarta!$F$8:$R$8</c:f>
              <c:numCache>
                <c:formatCode>0.0</c:formatCode>
                <c:ptCount val="13"/>
                <c:pt idx="0">
                  <c:v>2651.33</c:v>
                </c:pt>
                <c:pt idx="1">
                  <c:v>2651.33</c:v>
                </c:pt>
                <c:pt idx="2">
                  <c:v>2619.0300000000002</c:v>
                </c:pt>
                <c:pt idx="3">
                  <c:v>2542.1799999999998</c:v>
                </c:pt>
                <c:pt idx="4">
                  <c:v>2479.2800000000002</c:v>
                </c:pt>
                <c:pt idx="5">
                  <c:v>2586.8000000000002</c:v>
                </c:pt>
                <c:pt idx="6">
                  <c:v>2594.42</c:v>
                </c:pt>
                <c:pt idx="7">
                  <c:v>2697.24</c:v>
                </c:pt>
                <c:pt idx="8">
                  <c:v>2567.0300000000002</c:v>
                </c:pt>
                <c:pt idx="9">
                  <c:v>2695.95</c:v>
                </c:pt>
                <c:pt idx="10">
                  <c:v>2695.95</c:v>
                </c:pt>
                <c:pt idx="11">
                  <c:v>2592.3000000000002</c:v>
                </c:pt>
                <c:pt idx="12">
                  <c:v>2680.45</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StaMarta!$F$13:$R$13</c:f>
              <c:numCache>
                <c:formatCode>0.0</c:formatCode>
                <c:ptCount val="13"/>
                <c:pt idx="0">
                  <c:v>1215.25</c:v>
                </c:pt>
                <c:pt idx="1">
                  <c:v>1215.25</c:v>
                </c:pt>
                <c:pt idx="2">
                  <c:v>1209.4100000000001</c:v>
                </c:pt>
                <c:pt idx="3">
                  <c:v>1178</c:v>
                </c:pt>
                <c:pt idx="4">
                  <c:v>1155.93</c:v>
                </c:pt>
                <c:pt idx="5">
                  <c:v>1198</c:v>
                </c:pt>
                <c:pt idx="6">
                  <c:v>1201.1300000000001</c:v>
                </c:pt>
                <c:pt idx="7">
                  <c:v>1245.69</c:v>
                </c:pt>
                <c:pt idx="8">
                  <c:v>1191.7</c:v>
                </c:pt>
                <c:pt idx="9">
                  <c:v>1250.0899999999999</c:v>
                </c:pt>
                <c:pt idx="10">
                  <c:v>1250.0899999999999</c:v>
                </c:pt>
                <c:pt idx="11">
                  <c:v>1203.3</c:v>
                </c:pt>
                <c:pt idx="12">
                  <c:v>1237.07</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StaMarta!$F$14:$R$14</c:f>
              <c:numCache>
                <c:formatCode>0.0</c:formatCode>
                <c:ptCount val="13"/>
                <c:pt idx="0">
                  <c:v>1524.46</c:v>
                </c:pt>
                <c:pt idx="1">
                  <c:v>1524.46</c:v>
                </c:pt>
                <c:pt idx="2">
                  <c:v>1517.12</c:v>
                </c:pt>
                <c:pt idx="3">
                  <c:v>1477.97</c:v>
                </c:pt>
                <c:pt idx="4">
                  <c:v>1451.92</c:v>
                </c:pt>
                <c:pt idx="5">
                  <c:v>1503.27</c:v>
                </c:pt>
                <c:pt idx="6">
                  <c:v>1507.69</c:v>
                </c:pt>
                <c:pt idx="7">
                  <c:v>1564.66</c:v>
                </c:pt>
                <c:pt idx="8">
                  <c:v>1497.74</c:v>
                </c:pt>
                <c:pt idx="9">
                  <c:v>1571.48</c:v>
                </c:pt>
                <c:pt idx="10">
                  <c:v>1571.48</c:v>
                </c:pt>
                <c:pt idx="11">
                  <c:v>1510.97</c:v>
                </c:pt>
                <c:pt idx="12">
                  <c:v>1556.63</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StaMarta!$F$15:$R$15</c:f>
              <c:numCache>
                <c:formatCode>0.0</c:formatCode>
                <c:ptCount val="13"/>
                <c:pt idx="0">
                  <c:v>2651.33</c:v>
                </c:pt>
                <c:pt idx="1">
                  <c:v>2651.33</c:v>
                </c:pt>
                <c:pt idx="2">
                  <c:v>2619.0300000000002</c:v>
                </c:pt>
                <c:pt idx="3">
                  <c:v>2542.1799999999998</c:v>
                </c:pt>
                <c:pt idx="4">
                  <c:v>2479.2800000000002</c:v>
                </c:pt>
                <c:pt idx="5">
                  <c:v>2586.8000000000002</c:v>
                </c:pt>
                <c:pt idx="6">
                  <c:v>2594.42</c:v>
                </c:pt>
                <c:pt idx="7">
                  <c:v>2697.24</c:v>
                </c:pt>
                <c:pt idx="8">
                  <c:v>2567.0300000000002</c:v>
                </c:pt>
                <c:pt idx="9">
                  <c:v>2695.95</c:v>
                </c:pt>
                <c:pt idx="10">
                  <c:v>2695.95</c:v>
                </c:pt>
                <c:pt idx="11">
                  <c:v>2592.3000000000002</c:v>
                </c:pt>
                <c:pt idx="12">
                  <c:v>2680.45</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StaMarta!$F$16:$R$16</c:f>
              <c:numCache>
                <c:formatCode>0.0</c:formatCode>
                <c:ptCount val="13"/>
                <c:pt idx="0">
                  <c:v>3181.596</c:v>
                </c:pt>
                <c:pt idx="1">
                  <c:v>3181.596</c:v>
                </c:pt>
                <c:pt idx="2">
                  <c:v>3142.8360000000002</c:v>
                </c:pt>
                <c:pt idx="3">
                  <c:v>3050.6159999999995</c:v>
                </c:pt>
                <c:pt idx="4">
                  <c:v>2975.136</c:v>
                </c:pt>
                <c:pt idx="5">
                  <c:v>3104.1600000000003</c:v>
                </c:pt>
                <c:pt idx="6">
                  <c:v>3113.3040000000001</c:v>
                </c:pt>
                <c:pt idx="7">
                  <c:v>3236.6879999999996</c:v>
                </c:pt>
                <c:pt idx="8">
                  <c:v>3080.4360000000001</c:v>
                </c:pt>
                <c:pt idx="9">
                  <c:v>3235.14</c:v>
                </c:pt>
                <c:pt idx="10">
                  <c:v>3235.14</c:v>
                </c:pt>
                <c:pt idx="11">
                  <c:v>3110.76</c:v>
                </c:pt>
                <c:pt idx="12">
                  <c:v>3216.5399999999995</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Villavicencio!$F$4:$Q$4</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Villavicencio!$F$5:$Q$5</c:f>
              <c:numCache>
                <c:formatCode>0.0</c:formatCode>
                <c:ptCount val="11"/>
                <c:pt idx="0">
                  <c:v>1354.14</c:v>
                </c:pt>
                <c:pt idx="1">
                  <c:v>1266.52</c:v>
                </c:pt>
                <c:pt idx="2">
                  <c:v>1173.9100000000001</c:v>
                </c:pt>
                <c:pt idx="3">
                  <c:v>1113.3800000000001</c:v>
                </c:pt>
                <c:pt idx="4">
                  <c:v>1110.42</c:v>
                </c:pt>
                <c:pt idx="5">
                  <c:v>1112.24</c:v>
                </c:pt>
                <c:pt idx="6">
                  <c:v>1127.7</c:v>
                </c:pt>
                <c:pt idx="7">
                  <c:v>1112.49</c:v>
                </c:pt>
                <c:pt idx="8">
                  <c:v>1010.63</c:v>
                </c:pt>
                <c:pt idx="9">
                  <c:v>1142.71</c:v>
                </c:pt>
                <c:pt idx="10">
                  <c:v>1149.94</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Villavicencio!$F$4:$Q$4</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Villavicencio!$F$6:$Q$6</c:f>
              <c:numCache>
                <c:formatCode>0.0</c:formatCode>
                <c:ptCount val="11"/>
                <c:pt idx="0">
                  <c:v>334.83</c:v>
                </c:pt>
                <c:pt idx="1">
                  <c:v>292.77</c:v>
                </c:pt>
                <c:pt idx="2">
                  <c:v>244.29</c:v>
                </c:pt>
                <c:pt idx="3">
                  <c:v>231.11</c:v>
                </c:pt>
                <c:pt idx="4">
                  <c:v>239.27</c:v>
                </c:pt>
                <c:pt idx="5">
                  <c:v>245.53</c:v>
                </c:pt>
                <c:pt idx="6">
                  <c:v>254.12</c:v>
                </c:pt>
                <c:pt idx="7">
                  <c:v>252.02</c:v>
                </c:pt>
                <c:pt idx="8">
                  <c:v>257.82</c:v>
                </c:pt>
                <c:pt idx="9">
                  <c:v>271.82</c:v>
                </c:pt>
                <c:pt idx="10">
                  <c:v>249.54</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Villavicencio!$F$4:$Q$4</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Villavicencio!$F$7:$Q$7</c:f>
              <c:numCache>
                <c:formatCode>0.0</c:formatCode>
                <c:ptCount val="11"/>
                <c:pt idx="0">
                  <c:v>522.32000000000005</c:v>
                </c:pt>
                <c:pt idx="1">
                  <c:v>519.05999999999995</c:v>
                </c:pt>
                <c:pt idx="2">
                  <c:v>509.62</c:v>
                </c:pt>
                <c:pt idx="3">
                  <c:v>505.17</c:v>
                </c:pt>
                <c:pt idx="4">
                  <c:v>510.83</c:v>
                </c:pt>
                <c:pt idx="5">
                  <c:v>516.22</c:v>
                </c:pt>
                <c:pt idx="6">
                  <c:v>519.71</c:v>
                </c:pt>
                <c:pt idx="7">
                  <c:v>516.22</c:v>
                </c:pt>
                <c:pt idx="8">
                  <c:v>509.77</c:v>
                </c:pt>
                <c:pt idx="9">
                  <c:v>508.9</c:v>
                </c:pt>
                <c:pt idx="10">
                  <c:v>510.61</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Villavicencio!$F$4:$Q$4</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Villavicencio!$F$8:$Q$8</c:f>
              <c:numCache>
                <c:formatCode>0.0</c:formatCode>
                <c:ptCount val="11"/>
                <c:pt idx="0">
                  <c:v>2227.4899999999998</c:v>
                </c:pt>
                <c:pt idx="1">
                  <c:v>2092.35</c:v>
                </c:pt>
                <c:pt idx="2">
                  <c:v>1937.39</c:v>
                </c:pt>
                <c:pt idx="3">
                  <c:v>1852.08</c:v>
                </c:pt>
                <c:pt idx="4">
                  <c:v>1858.9</c:v>
                </c:pt>
                <c:pt idx="5">
                  <c:v>1871.96</c:v>
                </c:pt>
                <c:pt idx="6">
                  <c:v>1903.33</c:v>
                </c:pt>
                <c:pt idx="7">
                  <c:v>1885.93</c:v>
                </c:pt>
                <c:pt idx="8">
                  <c:v>1779.87</c:v>
                </c:pt>
                <c:pt idx="9">
                  <c:v>1926.98</c:v>
                </c:pt>
                <c:pt idx="10">
                  <c:v>1905.63</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Villavicencio!$F$12:$Q$12</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Villavicencio!$F$13:$Q$13</c:f>
              <c:numCache>
                <c:formatCode>0.0</c:formatCode>
                <c:ptCount val="11"/>
                <c:pt idx="0">
                  <c:v>1058.67</c:v>
                </c:pt>
                <c:pt idx="1">
                  <c:v>1063.04</c:v>
                </c:pt>
                <c:pt idx="2">
                  <c:v>1066.3</c:v>
                </c:pt>
                <c:pt idx="3">
                  <c:v>1071.54</c:v>
                </c:pt>
                <c:pt idx="4">
                  <c:v>1079.0899999999999</c:v>
                </c:pt>
                <c:pt idx="5">
                  <c:v>1081.3900000000001</c:v>
                </c:pt>
                <c:pt idx="6">
                  <c:v>1084.0899999999999</c:v>
                </c:pt>
                <c:pt idx="7">
                  <c:v>1089.17</c:v>
                </c:pt>
                <c:pt idx="8">
                  <c:v>1094.18</c:v>
                </c:pt>
                <c:pt idx="9">
                  <c:v>1104.19</c:v>
                </c:pt>
                <c:pt idx="10">
                  <c:v>1116.19</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Villavicencio!$F$12:$Q$12</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Villavicencio!$F$14:$Q$14</c:f>
              <c:numCache>
                <c:formatCode>0.0</c:formatCode>
                <c:ptCount val="11"/>
                <c:pt idx="0">
                  <c:v>1328.49</c:v>
                </c:pt>
                <c:pt idx="1">
                  <c:v>1333.97</c:v>
                </c:pt>
                <c:pt idx="2">
                  <c:v>1338.06</c:v>
                </c:pt>
                <c:pt idx="3">
                  <c:v>1344.64</c:v>
                </c:pt>
                <c:pt idx="4">
                  <c:v>1354.11</c:v>
                </c:pt>
                <c:pt idx="5">
                  <c:v>1357</c:v>
                </c:pt>
                <c:pt idx="6">
                  <c:v>1360.39</c:v>
                </c:pt>
                <c:pt idx="7">
                  <c:v>1366.77</c:v>
                </c:pt>
                <c:pt idx="8">
                  <c:v>1373.05</c:v>
                </c:pt>
                <c:pt idx="9">
                  <c:v>1385.61</c:v>
                </c:pt>
                <c:pt idx="10">
                  <c:v>1400.66</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Villavicencio!$F$12:$Q$12</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Villavicencio!$F$15:$Q$15</c:f>
              <c:numCache>
                <c:formatCode>0.0</c:formatCode>
                <c:ptCount val="11"/>
                <c:pt idx="0">
                  <c:v>2227.4899999999998</c:v>
                </c:pt>
                <c:pt idx="1">
                  <c:v>2092.35</c:v>
                </c:pt>
                <c:pt idx="2">
                  <c:v>1937.39</c:v>
                </c:pt>
                <c:pt idx="3">
                  <c:v>1852.08</c:v>
                </c:pt>
                <c:pt idx="4">
                  <c:v>1858.9</c:v>
                </c:pt>
                <c:pt idx="5">
                  <c:v>1871.96</c:v>
                </c:pt>
                <c:pt idx="6">
                  <c:v>1903.33</c:v>
                </c:pt>
                <c:pt idx="7">
                  <c:v>1885.93</c:v>
                </c:pt>
                <c:pt idx="8">
                  <c:v>1779.87</c:v>
                </c:pt>
                <c:pt idx="9">
                  <c:v>1926.98</c:v>
                </c:pt>
                <c:pt idx="10">
                  <c:v>1905.63</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Villavicencio!$F$12:$Q$12</c:f>
              <c:numCache>
                <c:formatCode>mmm\-yy</c:formatCode>
                <c:ptCount val="11"/>
                <c:pt idx="0">
                  <c:v>45047</c:v>
                </c:pt>
                <c:pt idx="1">
                  <c:v>45078</c:v>
                </c:pt>
                <c:pt idx="2">
                  <c:v>45108</c:v>
                </c:pt>
                <c:pt idx="3">
                  <c:v>45139</c:v>
                </c:pt>
                <c:pt idx="4">
                  <c:v>45170</c:v>
                </c:pt>
                <c:pt idx="5">
                  <c:v>45200</c:v>
                </c:pt>
                <c:pt idx="6">
                  <c:v>45231</c:v>
                </c:pt>
                <c:pt idx="7">
                  <c:v>45261</c:v>
                </c:pt>
                <c:pt idx="8">
                  <c:v>45292</c:v>
                </c:pt>
                <c:pt idx="9">
                  <c:v>45323</c:v>
                </c:pt>
                <c:pt idx="10">
                  <c:v>45352</c:v>
                </c:pt>
              </c:numCache>
            </c:numRef>
          </c:cat>
          <c:val>
            <c:numRef>
              <c:f>Villavicencio!$F$16:$Q$16</c:f>
              <c:numCache>
                <c:formatCode>0.0</c:formatCode>
                <c:ptCount val="11"/>
                <c:pt idx="0">
                  <c:v>2672.9879999999998</c:v>
                </c:pt>
                <c:pt idx="1">
                  <c:v>2510.8199999999997</c:v>
                </c:pt>
                <c:pt idx="2">
                  <c:v>2324.8680000000004</c:v>
                </c:pt>
                <c:pt idx="3">
                  <c:v>2222.4960000000001</c:v>
                </c:pt>
                <c:pt idx="4">
                  <c:v>2230.6800000000003</c:v>
                </c:pt>
                <c:pt idx="5">
                  <c:v>2246.3519999999999</c:v>
                </c:pt>
                <c:pt idx="6">
                  <c:v>2283.9959999999996</c:v>
                </c:pt>
                <c:pt idx="7">
                  <c:v>2263.116</c:v>
                </c:pt>
                <c:pt idx="8">
                  <c:v>2135.8439999999996</c:v>
                </c:pt>
                <c:pt idx="9">
                  <c:v>2312.3759999999997</c:v>
                </c:pt>
                <c:pt idx="10">
                  <c:v>2286.7559999999999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Valledupar!$F$5:$R$5</c:f>
              <c:numCache>
                <c:formatCode>0.0</c:formatCode>
                <c:ptCount val="13"/>
                <c:pt idx="0">
                  <c:v>1512</c:v>
                </c:pt>
                <c:pt idx="1">
                  <c:v>1512</c:v>
                </c:pt>
                <c:pt idx="2">
                  <c:v>1497</c:v>
                </c:pt>
                <c:pt idx="3">
                  <c:v>1414</c:v>
                </c:pt>
                <c:pt idx="4">
                  <c:v>1348</c:v>
                </c:pt>
                <c:pt idx="5">
                  <c:v>1425</c:v>
                </c:pt>
                <c:pt idx="6">
                  <c:v>1378</c:v>
                </c:pt>
                <c:pt idx="7">
                  <c:v>1423</c:v>
                </c:pt>
                <c:pt idx="8">
                  <c:v>1320</c:v>
                </c:pt>
                <c:pt idx="9">
                  <c:v>1441</c:v>
                </c:pt>
                <c:pt idx="10">
                  <c:v>1441</c:v>
                </c:pt>
                <c:pt idx="11">
                  <c:v>1429</c:v>
                </c:pt>
                <c:pt idx="12">
                  <c:v>1479</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Valledupar!$F$6:$R$6</c:f>
              <c:numCache>
                <c:formatCode>0.0</c:formatCode>
                <c:ptCount val="13"/>
                <c:pt idx="0">
                  <c:v>320</c:v>
                </c:pt>
                <c:pt idx="1">
                  <c:v>320</c:v>
                </c:pt>
                <c:pt idx="2">
                  <c:v>310</c:v>
                </c:pt>
                <c:pt idx="3">
                  <c:v>320</c:v>
                </c:pt>
                <c:pt idx="4">
                  <c:v>326</c:v>
                </c:pt>
                <c:pt idx="5">
                  <c:v>349</c:v>
                </c:pt>
                <c:pt idx="6">
                  <c:v>396</c:v>
                </c:pt>
                <c:pt idx="7">
                  <c:v>442</c:v>
                </c:pt>
                <c:pt idx="8">
                  <c:v>420</c:v>
                </c:pt>
                <c:pt idx="9">
                  <c:v>427</c:v>
                </c:pt>
                <c:pt idx="10">
                  <c:v>427</c:v>
                </c:pt>
                <c:pt idx="11">
                  <c:v>399</c:v>
                </c:pt>
                <c:pt idx="12">
                  <c:v>435</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Valledupar!$F$7:$R$7</c:f>
              <c:numCache>
                <c:formatCode>0.0</c:formatCode>
                <c:ptCount val="13"/>
                <c:pt idx="0">
                  <c:v>758</c:v>
                </c:pt>
                <c:pt idx="1">
                  <c:v>758</c:v>
                </c:pt>
                <c:pt idx="2">
                  <c:v>757</c:v>
                </c:pt>
                <c:pt idx="3">
                  <c:v>752</c:v>
                </c:pt>
                <c:pt idx="4">
                  <c:v>751</c:v>
                </c:pt>
                <c:pt idx="5">
                  <c:v>757</c:v>
                </c:pt>
                <c:pt idx="6">
                  <c:v>762</c:v>
                </c:pt>
                <c:pt idx="7">
                  <c:v>766</c:v>
                </c:pt>
                <c:pt idx="8">
                  <c:v>763</c:v>
                </c:pt>
                <c:pt idx="9">
                  <c:v>764</c:v>
                </c:pt>
                <c:pt idx="10">
                  <c:v>764</c:v>
                </c:pt>
                <c:pt idx="11">
                  <c:v>702.88</c:v>
                </c:pt>
                <c:pt idx="12">
                  <c:v>703.7</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Valledupar!$F$8:$R$8</c:f>
              <c:numCache>
                <c:formatCode>0.0</c:formatCode>
                <c:ptCount val="13"/>
                <c:pt idx="0">
                  <c:v>2651.33</c:v>
                </c:pt>
                <c:pt idx="1">
                  <c:v>2651.33</c:v>
                </c:pt>
                <c:pt idx="2">
                  <c:v>2619.0300000000002</c:v>
                </c:pt>
                <c:pt idx="3">
                  <c:v>2542.1799999999998</c:v>
                </c:pt>
                <c:pt idx="4">
                  <c:v>2479.2800000000002</c:v>
                </c:pt>
                <c:pt idx="5">
                  <c:v>2586.8000000000002</c:v>
                </c:pt>
                <c:pt idx="6">
                  <c:v>2594.42</c:v>
                </c:pt>
                <c:pt idx="7">
                  <c:v>2697.24</c:v>
                </c:pt>
                <c:pt idx="8">
                  <c:v>2567.0300000000002</c:v>
                </c:pt>
                <c:pt idx="9">
                  <c:v>2695.95</c:v>
                </c:pt>
                <c:pt idx="10">
                  <c:v>2695.95</c:v>
                </c:pt>
                <c:pt idx="11">
                  <c:v>2592.3000000000002</c:v>
                </c:pt>
                <c:pt idx="12">
                  <c:v>2680.45</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834502650738921E-2"/>
          <c:y val="0.24300877506090668"/>
          <c:w val="0.89302447288741071"/>
          <c:h val="0.45275839704514859"/>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Armenia!$F$5:$S$5</c:f>
              <c:numCache>
                <c:formatCode>0.0</c:formatCode>
                <c:ptCount val="13"/>
                <c:pt idx="0">
                  <c:v>1324.0214699999999</c:v>
                </c:pt>
                <c:pt idx="1">
                  <c:v>1398.4186199999999</c:v>
                </c:pt>
                <c:pt idx="2">
                  <c:v>1511.24235</c:v>
                </c:pt>
                <c:pt idx="3">
                  <c:v>1116.4626800000001</c:v>
                </c:pt>
                <c:pt idx="4">
                  <c:v>1145.5653600000001</c:v>
                </c:pt>
                <c:pt idx="5">
                  <c:v>1257.56792</c:v>
                </c:pt>
                <c:pt idx="6">
                  <c:v>1218.23732</c:v>
                </c:pt>
                <c:pt idx="7">
                  <c:v>1175.36383</c:v>
                </c:pt>
                <c:pt idx="8">
                  <c:v>1201.4094600000001</c:v>
                </c:pt>
                <c:pt idx="9">
                  <c:v>1282.7961299999999</c:v>
                </c:pt>
                <c:pt idx="10">
                  <c:v>1332.3318999999999</c:v>
                </c:pt>
                <c:pt idx="11">
                  <c:v>1210.1894</c:v>
                </c:pt>
                <c:pt idx="12">
                  <c:v>1234.8489099999999</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Armenia!$F$6:$S$6</c:f>
              <c:numCache>
                <c:formatCode>0.0</c:formatCode>
                <c:ptCount val="13"/>
                <c:pt idx="0">
                  <c:v>631.99842000000001</c:v>
                </c:pt>
                <c:pt idx="1">
                  <c:v>669.40308000000005</c:v>
                </c:pt>
                <c:pt idx="2">
                  <c:v>565.21892000000003</c:v>
                </c:pt>
                <c:pt idx="3">
                  <c:v>645.93880999999999</c:v>
                </c:pt>
                <c:pt idx="4">
                  <c:v>783.89416000000006</c:v>
                </c:pt>
                <c:pt idx="5">
                  <c:v>662.12010999999995</c:v>
                </c:pt>
                <c:pt idx="6">
                  <c:v>683.34339999999997</c:v>
                </c:pt>
                <c:pt idx="7">
                  <c:v>676.17501000000004</c:v>
                </c:pt>
                <c:pt idx="8">
                  <c:v>659.45561999999995</c:v>
                </c:pt>
                <c:pt idx="9">
                  <c:v>689.52026000000001</c:v>
                </c:pt>
                <c:pt idx="10">
                  <c:v>903.57952</c:v>
                </c:pt>
                <c:pt idx="11">
                  <c:v>634.06871000000001</c:v>
                </c:pt>
                <c:pt idx="12">
                  <c:v>644.20610999999997</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Armenia!$F$7:$S$7</c:f>
              <c:numCache>
                <c:formatCode>0.0</c:formatCode>
                <c:ptCount val="13"/>
                <c:pt idx="0">
                  <c:v>683.34339999999997</c:v>
                </c:pt>
                <c:pt idx="1">
                  <c:v>683.34339999999997</c:v>
                </c:pt>
                <c:pt idx="2">
                  <c:v>683.34339999999997</c:v>
                </c:pt>
                <c:pt idx="3">
                  <c:v>683.34339999999997</c:v>
                </c:pt>
                <c:pt idx="4">
                  <c:v>683.34339999999997</c:v>
                </c:pt>
                <c:pt idx="5">
                  <c:v>683.34339999999997</c:v>
                </c:pt>
                <c:pt idx="6">
                  <c:v>683.34</c:v>
                </c:pt>
                <c:pt idx="7">
                  <c:v>683.34339999999997</c:v>
                </c:pt>
                <c:pt idx="8">
                  <c:v>683.34339999999997</c:v>
                </c:pt>
                <c:pt idx="9">
                  <c:v>746.75766999999996</c:v>
                </c:pt>
                <c:pt idx="10">
                  <c:v>746.75766999999996</c:v>
                </c:pt>
                <c:pt idx="11">
                  <c:v>746.75766999999996</c:v>
                </c:pt>
                <c:pt idx="12">
                  <c:v>746.72251000000006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Armenia!$F$8:$S$8</c:f>
              <c:numCache>
                <c:formatCode>0.0</c:formatCode>
                <c:ptCount val="13"/>
                <c:pt idx="0">
                  <c:v>2755.25677</c:v>
                </c:pt>
                <c:pt idx="1">
                  <c:v>2874.1197099999999</c:v>
                </c:pt>
                <c:pt idx="2">
                  <c:v>2880.6138799999999</c:v>
                </c:pt>
                <c:pt idx="3">
                  <c:v>2551.78766</c:v>
                </c:pt>
                <c:pt idx="4">
                  <c:v>2720.3694300000002</c:v>
                </c:pt>
                <c:pt idx="5">
                  <c:v>2717.39624</c:v>
                </c:pt>
                <c:pt idx="6">
                  <c:v>2696.2615900000001</c:v>
                </c:pt>
                <c:pt idx="7">
                  <c:v>2650.1422200000002</c:v>
                </c:pt>
                <c:pt idx="8">
                  <c:v>2657.2616200000002</c:v>
                </c:pt>
                <c:pt idx="9">
                  <c:v>2844.5066400000001</c:v>
                </c:pt>
                <c:pt idx="10">
                  <c:v>3112.31043</c:v>
                </c:pt>
                <c:pt idx="11">
                  <c:v>2710.99181</c:v>
                </c:pt>
                <c:pt idx="12">
                  <c:v>2755.1442499999998</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1"/>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Valledupar!$F$13:$R$13</c:f>
              <c:numCache>
                <c:formatCode>0.0</c:formatCode>
                <c:ptCount val="13"/>
                <c:pt idx="0">
                  <c:v>1215.25</c:v>
                </c:pt>
                <c:pt idx="1">
                  <c:v>1215.25</c:v>
                </c:pt>
                <c:pt idx="2">
                  <c:v>1209.4100000000001</c:v>
                </c:pt>
                <c:pt idx="3">
                  <c:v>1178</c:v>
                </c:pt>
                <c:pt idx="4">
                  <c:v>1155.93</c:v>
                </c:pt>
                <c:pt idx="5">
                  <c:v>1198</c:v>
                </c:pt>
                <c:pt idx="6">
                  <c:v>1201.1300000000001</c:v>
                </c:pt>
                <c:pt idx="7">
                  <c:v>1245.69</c:v>
                </c:pt>
                <c:pt idx="8">
                  <c:v>1191.7</c:v>
                </c:pt>
                <c:pt idx="9">
                  <c:v>1250.0899999999999</c:v>
                </c:pt>
                <c:pt idx="10">
                  <c:v>1250.0899999999999</c:v>
                </c:pt>
                <c:pt idx="11">
                  <c:v>1203.3</c:v>
                </c:pt>
                <c:pt idx="12">
                  <c:v>1237.07</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Valledupar!$F$14:$R$14</c:f>
              <c:numCache>
                <c:formatCode>0.0</c:formatCode>
                <c:ptCount val="13"/>
                <c:pt idx="0">
                  <c:v>1524.46</c:v>
                </c:pt>
                <c:pt idx="1">
                  <c:v>1524.46</c:v>
                </c:pt>
                <c:pt idx="2">
                  <c:v>1517.12</c:v>
                </c:pt>
                <c:pt idx="3">
                  <c:v>1477.97</c:v>
                </c:pt>
                <c:pt idx="4">
                  <c:v>1451.92</c:v>
                </c:pt>
                <c:pt idx="5">
                  <c:v>1503.27</c:v>
                </c:pt>
                <c:pt idx="6">
                  <c:v>1507.69</c:v>
                </c:pt>
                <c:pt idx="7">
                  <c:v>1564.66</c:v>
                </c:pt>
                <c:pt idx="8">
                  <c:v>1497.74</c:v>
                </c:pt>
                <c:pt idx="9">
                  <c:v>1571.48</c:v>
                </c:pt>
                <c:pt idx="10">
                  <c:v>1571.48</c:v>
                </c:pt>
                <c:pt idx="11">
                  <c:v>1510.97</c:v>
                </c:pt>
                <c:pt idx="12">
                  <c:v>1556.63</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Valledupar!$F$15:$R$15</c:f>
              <c:numCache>
                <c:formatCode>0.0</c:formatCode>
                <c:ptCount val="13"/>
                <c:pt idx="0">
                  <c:v>2651.33</c:v>
                </c:pt>
                <c:pt idx="1">
                  <c:v>2651.33</c:v>
                </c:pt>
                <c:pt idx="2">
                  <c:v>2619.0300000000002</c:v>
                </c:pt>
                <c:pt idx="3">
                  <c:v>2542.1799999999998</c:v>
                </c:pt>
                <c:pt idx="4">
                  <c:v>2479.2800000000002</c:v>
                </c:pt>
                <c:pt idx="5">
                  <c:v>2586.8000000000002</c:v>
                </c:pt>
                <c:pt idx="6">
                  <c:v>2594.42</c:v>
                </c:pt>
                <c:pt idx="7">
                  <c:v>2697.24</c:v>
                </c:pt>
                <c:pt idx="8">
                  <c:v>2567.0300000000002</c:v>
                </c:pt>
                <c:pt idx="9">
                  <c:v>2695.95</c:v>
                </c:pt>
                <c:pt idx="10">
                  <c:v>2695.95</c:v>
                </c:pt>
                <c:pt idx="11">
                  <c:v>2592.3000000000002</c:v>
                </c:pt>
                <c:pt idx="12">
                  <c:v>2680.45</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Valledupar!$F$16:$R$16</c:f>
              <c:numCache>
                <c:formatCode>0.0</c:formatCode>
                <c:ptCount val="13"/>
                <c:pt idx="0">
                  <c:v>3181.596</c:v>
                </c:pt>
                <c:pt idx="1">
                  <c:v>3181.596</c:v>
                </c:pt>
                <c:pt idx="2">
                  <c:v>3142.8360000000002</c:v>
                </c:pt>
                <c:pt idx="3">
                  <c:v>3050.6159999999995</c:v>
                </c:pt>
                <c:pt idx="4">
                  <c:v>2975.136</c:v>
                </c:pt>
                <c:pt idx="5">
                  <c:v>3104.1600000000003</c:v>
                </c:pt>
                <c:pt idx="6">
                  <c:v>3113.3040000000001</c:v>
                </c:pt>
                <c:pt idx="7">
                  <c:v>3236.6879999999996</c:v>
                </c:pt>
                <c:pt idx="8">
                  <c:v>3080.4360000000001</c:v>
                </c:pt>
                <c:pt idx="9">
                  <c:v>3235.14</c:v>
                </c:pt>
                <c:pt idx="10">
                  <c:v>3235.14</c:v>
                </c:pt>
                <c:pt idx="11">
                  <c:v>3110.76</c:v>
                </c:pt>
                <c:pt idx="12">
                  <c:v>3216.5399999999995</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Tunja!$F$5:$R$5</c:f>
              <c:numCache>
                <c:formatCode>0.0</c:formatCode>
                <c:ptCount val="13"/>
                <c:pt idx="0">
                  <c:v>1127.9000000000001</c:v>
                </c:pt>
                <c:pt idx="1">
                  <c:v>1127.9000000000001</c:v>
                </c:pt>
                <c:pt idx="2">
                  <c:v>1090.01</c:v>
                </c:pt>
                <c:pt idx="3">
                  <c:v>1019.05</c:v>
                </c:pt>
                <c:pt idx="4">
                  <c:v>967.08</c:v>
                </c:pt>
                <c:pt idx="5">
                  <c:v>967.08</c:v>
                </c:pt>
                <c:pt idx="6">
                  <c:v>981.83</c:v>
                </c:pt>
                <c:pt idx="7">
                  <c:v>983.39</c:v>
                </c:pt>
                <c:pt idx="8">
                  <c:v>983.39</c:v>
                </c:pt>
                <c:pt idx="9">
                  <c:v>947.72</c:v>
                </c:pt>
                <c:pt idx="10">
                  <c:v>1000.09</c:v>
                </c:pt>
                <c:pt idx="11">
                  <c:v>951.57</c:v>
                </c:pt>
                <c:pt idx="12">
                  <c:v>938.45</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Tunja!$F$6:$R$6</c:f>
              <c:numCache>
                <c:formatCode>0.0</c:formatCode>
                <c:ptCount val="13"/>
                <c:pt idx="0">
                  <c:v>320.55</c:v>
                </c:pt>
                <c:pt idx="1">
                  <c:v>320.55</c:v>
                </c:pt>
                <c:pt idx="2">
                  <c:v>294.39999999999998</c:v>
                </c:pt>
                <c:pt idx="3">
                  <c:v>300.55</c:v>
                </c:pt>
                <c:pt idx="4">
                  <c:v>288.3</c:v>
                </c:pt>
                <c:pt idx="5">
                  <c:v>288.3</c:v>
                </c:pt>
                <c:pt idx="6">
                  <c:v>316.2</c:v>
                </c:pt>
                <c:pt idx="7">
                  <c:v>299.62</c:v>
                </c:pt>
                <c:pt idx="8">
                  <c:v>299.62</c:v>
                </c:pt>
                <c:pt idx="9">
                  <c:v>338.94</c:v>
                </c:pt>
                <c:pt idx="10">
                  <c:v>304.43</c:v>
                </c:pt>
                <c:pt idx="11">
                  <c:v>300.58</c:v>
                </c:pt>
                <c:pt idx="12">
                  <c:v>331.03</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Tunja!$F$7:$R$7</c:f>
              <c:numCache>
                <c:formatCode>0.0</c:formatCode>
                <c:ptCount val="13"/>
                <c:pt idx="0">
                  <c:v>470.54</c:v>
                </c:pt>
                <c:pt idx="1">
                  <c:v>470.54</c:v>
                </c:pt>
                <c:pt idx="2">
                  <c:v>466.35</c:v>
                </c:pt>
                <c:pt idx="3">
                  <c:v>459.92</c:v>
                </c:pt>
                <c:pt idx="4">
                  <c:v>457.73</c:v>
                </c:pt>
                <c:pt idx="5">
                  <c:v>457.72</c:v>
                </c:pt>
                <c:pt idx="6">
                  <c:v>465.18</c:v>
                </c:pt>
                <c:pt idx="7">
                  <c:v>465.37</c:v>
                </c:pt>
                <c:pt idx="8">
                  <c:v>465.37</c:v>
                </c:pt>
                <c:pt idx="9">
                  <c:v>469.19</c:v>
                </c:pt>
                <c:pt idx="10">
                  <c:v>472.07</c:v>
                </c:pt>
                <c:pt idx="11">
                  <c:v>436.76</c:v>
                </c:pt>
                <c:pt idx="12">
                  <c:v>435.61</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Tunja!$F$8:$R$8</c:f>
              <c:numCache>
                <c:formatCode>0.0</c:formatCode>
                <c:ptCount val="13"/>
                <c:pt idx="0">
                  <c:v>1923.35</c:v>
                </c:pt>
                <c:pt idx="1">
                  <c:v>1923.35</c:v>
                </c:pt>
                <c:pt idx="2">
                  <c:v>1845.24</c:v>
                </c:pt>
                <c:pt idx="3">
                  <c:v>1769.1</c:v>
                </c:pt>
                <c:pt idx="4">
                  <c:v>1694.56</c:v>
                </c:pt>
                <c:pt idx="5">
                  <c:v>1694.55</c:v>
                </c:pt>
                <c:pt idx="6">
                  <c:v>1764.51</c:v>
                </c:pt>
                <c:pt idx="7">
                  <c:v>1750.95</c:v>
                </c:pt>
                <c:pt idx="8">
                  <c:v>1750.95</c:v>
                </c:pt>
                <c:pt idx="9">
                  <c:v>1752.45</c:v>
                </c:pt>
                <c:pt idx="10">
                  <c:v>1770.22</c:v>
                </c:pt>
                <c:pt idx="11">
                  <c:v>1684.98</c:v>
                </c:pt>
                <c:pt idx="12">
                  <c:v>1706.36</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Tunja!$F$13:$R$13</c:f>
              <c:numCache>
                <c:formatCode>0.0</c:formatCode>
                <c:ptCount val="13"/>
                <c:pt idx="0">
                  <c:v>853.19</c:v>
                </c:pt>
                <c:pt idx="1">
                  <c:v>853.19</c:v>
                </c:pt>
                <c:pt idx="2">
                  <c:v>822.7</c:v>
                </c:pt>
                <c:pt idx="3">
                  <c:v>788.93</c:v>
                </c:pt>
                <c:pt idx="4">
                  <c:v>760.33</c:v>
                </c:pt>
                <c:pt idx="5">
                  <c:v>760.57</c:v>
                </c:pt>
                <c:pt idx="6">
                  <c:v>789.68</c:v>
                </c:pt>
                <c:pt idx="7">
                  <c:v>784.66</c:v>
                </c:pt>
                <c:pt idx="8">
                  <c:v>783.85</c:v>
                </c:pt>
                <c:pt idx="9">
                  <c:v>788.85</c:v>
                </c:pt>
                <c:pt idx="10">
                  <c:v>796.03</c:v>
                </c:pt>
                <c:pt idx="11">
                  <c:v>762.25</c:v>
                </c:pt>
                <c:pt idx="12">
                  <c:v>772.2</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Tunja!$F$14:$R$14</c:f>
              <c:numCache>
                <c:formatCode>0.0</c:formatCode>
                <c:ptCount val="13"/>
                <c:pt idx="0">
                  <c:v>1075.46</c:v>
                </c:pt>
                <c:pt idx="1">
                  <c:v>1075.46</c:v>
                </c:pt>
                <c:pt idx="2">
                  <c:v>1037.6099999999999</c:v>
                </c:pt>
                <c:pt idx="3">
                  <c:v>994.99</c:v>
                </c:pt>
                <c:pt idx="4">
                  <c:v>959.38</c:v>
                </c:pt>
                <c:pt idx="5">
                  <c:v>958.84</c:v>
                </c:pt>
                <c:pt idx="6">
                  <c:v>995.66</c:v>
                </c:pt>
                <c:pt idx="7">
                  <c:v>989.45</c:v>
                </c:pt>
                <c:pt idx="8">
                  <c:v>988.36</c:v>
                </c:pt>
                <c:pt idx="9">
                  <c:v>995.5</c:v>
                </c:pt>
                <c:pt idx="10">
                  <c:v>1003.92</c:v>
                </c:pt>
                <c:pt idx="11">
                  <c:v>961.87</c:v>
                </c:pt>
                <c:pt idx="12">
                  <c:v>974.75</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Tunja!$F$15:$R$15</c:f>
              <c:numCache>
                <c:formatCode>0.0</c:formatCode>
                <c:ptCount val="13"/>
                <c:pt idx="0">
                  <c:v>1923.35</c:v>
                </c:pt>
                <c:pt idx="1">
                  <c:v>1923.35</c:v>
                </c:pt>
                <c:pt idx="2">
                  <c:v>1845.24</c:v>
                </c:pt>
                <c:pt idx="3">
                  <c:v>1769.1</c:v>
                </c:pt>
                <c:pt idx="4">
                  <c:v>1694.56</c:v>
                </c:pt>
                <c:pt idx="5">
                  <c:v>1694.55</c:v>
                </c:pt>
                <c:pt idx="6">
                  <c:v>1764.51</c:v>
                </c:pt>
                <c:pt idx="7">
                  <c:v>1750.95</c:v>
                </c:pt>
                <c:pt idx="8">
                  <c:v>1750.95</c:v>
                </c:pt>
                <c:pt idx="9">
                  <c:v>1752.45</c:v>
                </c:pt>
                <c:pt idx="10">
                  <c:v>1770.22</c:v>
                </c:pt>
                <c:pt idx="11">
                  <c:v>1684.98</c:v>
                </c:pt>
                <c:pt idx="12">
                  <c:v>1706.36</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Tunja!$F$16:$R$16</c:f>
              <c:numCache>
                <c:formatCode>0.0</c:formatCode>
                <c:ptCount val="13"/>
                <c:pt idx="0">
                  <c:v>2308.02</c:v>
                </c:pt>
                <c:pt idx="1">
                  <c:v>2308.02</c:v>
                </c:pt>
                <c:pt idx="2">
                  <c:v>2214.288</c:v>
                </c:pt>
                <c:pt idx="3">
                  <c:v>2122.92</c:v>
                </c:pt>
                <c:pt idx="4">
                  <c:v>2033.4719999999998</c:v>
                </c:pt>
                <c:pt idx="5">
                  <c:v>2033.4599999999998</c:v>
                </c:pt>
                <c:pt idx="6">
                  <c:v>2117.4119999999998</c:v>
                </c:pt>
                <c:pt idx="7">
                  <c:v>2101.14</c:v>
                </c:pt>
                <c:pt idx="8">
                  <c:v>2101.14</c:v>
                </c:pt>
                <c:pt idx="9">
                  <c:v>2102.94</c:v>
                </c:pt>
                <c:pt idx="10">
                  <c:v>2124.2640000000001</c:v>
                </c:pt>
                <c:pt idx="11">
                  <c:v>2021.9759999999999</c:v>
                </c:pt>
                <c:pt idx="12">
                  <c:v>2047.6319999999998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Enerca'!$F$5:$R$5</c:f>
              <c:numCache>
                <c:formatCode>0.0</c:formatCode>
                <c:ptCount val="13"/>
                <c:pt idx="0">
                  <c:v>277.1576</c:v>
                </c:pt>
                <c:pt idx="1">
                  <c:v>206.2183</c:v>
                </c:pt>
                <c:pt idx="2">
                  <c:v>226.09719999999999</c:v>
                </c:pt>
                <c:pt idx="3">
                  <c:v>200.10300000000001</c:v>
                </c:pt>
                <c:pt idx="4">
                  <c:v>231.39259999999999</c:v>
                </c:pt>
                <c:pt idx="5">
                  <c:v>248.69390000000001</c:v>
                </c:pt>
                <c:pt idx="6">
                  <c:v>216.0239</c:v>
                </c:pt>
                <c:pt idx="7">
                  <c:v>213.55510000000001</c:v>
                </c:pt>
                <c:pt idx="8">
                  <c:v>228.4383</c:v>
                </c:pt>
                <c:pt idx="9">
                  <c:v>202.0241</c:v>
                </c:pt>
                <c:pt idx="10">
                  <c:v>291.04599999999999</c:v>
                </c:pt>
                <c:pt idx="11">
                  <c:v>260.536</c:v>
                </c:pt>
                <c:pt idx="12">
                  <c:v>224.18219999999999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Enerca'!$F$6:$R$6</c:f>
              <c:numCache>
                <c:formatCode>0.0</c:formatCode>
                <c:ptCount val="13"/>
                <c:pt idx="0">
                  <c:v>73.847999999999999</c:v>
                </c:pt>
                <c:pt idx="1">
                  <c:v>70.831999999999994</c:v>
                </c:pt>
                <c:pt idx="2">
                  <c:v>67.766099999999994</c:v>
                </c:pt>
                <c:pt idx="3">
                  <c:v>75.481399999999994</c:v>
                </c:pt>
                <c:pt idx="4">
                  <c:v>84.415000000000006</c:v>
                </c:pt>
                <c:pt idx="5">
                  <c:v>90.4923</c:v>
                </c:pt>
                <c:pt idx="6">
                  <c:v>79.542000000000002</c:v>
                </c:pt>
                <c:pt idx="7">
                  <c:v>75.681600000000003</c:v>
                </c:pt>
                <c:pt idx="8">
                  <c:v>86.566900000000004</c:v>
                </c:pt>
                <c:pt idx="9">
                  <c:v>100.3098</c:v>
                </c:pt>
                <c:pt idx="10">
                  <c:v>104.56529999999999</c:v>
                </c:pt>
                <c:pt idx="11">
                  <c:v>102.1016</c:v>
                </c:pt>
                <c:pt idx="12">
                  <c:v>91.5227</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Enerca'!$F$7:$R$7</c:f>
              <c:numCache>
                <c:formatCode>0.0</c:formatCode>
                <c:ptCount val="13"/>
                <c:pt idx="0">
                  <c:v>136.74860000000001</c:v>
                </c:pt>
                <c:pt idx="1">
                  <c:v>134.95410000000001</c:v>
                </c:pt>
                <c:pt idx="2">
                  <c:v>133.70500000000001</c:v>
                </c:pt>
                <c:pt idx="3">
                  <c:v>131.46619999999999</c:v>
                </c:pt>
                <c:pt idx="4">
                  <c:v>130.28319999999999</c:v>
                </c:pt>
                <c:pt idx="5">
                  <c:v>131.70519999999999</c:v>
                </c:pt>
                <c:pt idx="6">
                  <c:v>132.70439999999999</c:v>
                </c:pt>
                <c:pt idx="7">
                  <c:v>132.79580000000001</c:v>
                </c:pt>
                <c:pt idx="8">
                  <c:v>131.7354</c:v>
                </c:pt>
                <c:pt idx="9">
                  <c:v>130.38589999999999</c:v>
                </c:pt>
                <c:pt idx="10">
                  <c:v>131.0385</c:v>
                </c:pt>
                <c:pt idx="11">
                  <c:v>132.17400000000001</c:v>
                </c:pt>
                <c:pt idx="12">
                  <c:v>131.9967</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Enerca'!$F$8:$R$8</c:f>
              <c:numCache>
                <c:formatCode>0.0</c:formatCode>
                <c:ptCount val="13"/>
                <c:pt idx="0">
                  <c:v>525.7029</c:v>
                </c:pt>
                <c:pt idx="1">
                  <c:v>444.0342</c:v>
                </c:pt>
                <c:pt idx="2">
                  <c:v>460.91969999999998</c:v>
                </c:pt>
                <c:pt idx="3">
                  <c:v>440.10829999999999</c:v>
                </c:pt>
                <c:pt idx="4">
                  <c:v>479.09339999999997</c:v>
                </c:pt>
                <c:pt idx="5">
                  <c:v>505.30160000000001</c:v>
                </c:pt>
                <c:pt idx="6">
                  <c:v>461.69459999999998</c:v>
                </c:pt>
                <c:pt idx="7">
                  <c:v>454.33969999999999</c:v>
                </c:pt>
                <c:pt idx="8">
                  <c:v>483.31040000000002</c:v>
                </c:pt>
                <c:pt idx="9">
                  <c:v>465.87240000000003</c:v>
                </c:pt>
                <c:pt idx="10">
                  <c:v>563.43700000000001</c:v>
                </c:pt>
                <c:pt idx="11">
                  <c:v>531.94399999999996</c:v>
                </c:pt>
                <c:pt idx="12">
                  <c:v>483.2054</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Enerca'!$F$13:$R$13</c:f>
              <c:numCache>
                <c:formatCode>0.0</c:formatCode>
                <c:ptCount val="13"/>
                <c:pt idx="0">
                  <c:v>376.32</c:v>
                </c:pt>
                <c:pt idx="1">
                  <c:v>379.26</c:v>
                </c:pt>
                <c:pt idx="2">
                  <c:v>380.92</c:v>
                </c:pt>
                <c:pt idx="3">
                  <c:v>382.06</c:v>
                </c:pt>
                <c:pt idx="4">
                  <c:v>383.97</c:v>
                </c:pt>
                <c:pt idx="5">
                  <c:v>386.66</c:v>
                </c:pt>
                <c:pt idx="6">
                  <c:v>388.72</c:v>
                </c:pt>
                <c:pt idx="7">
                  <c:v>389.69</c:v>
                </c:pt>
                <c:pt idx="8">
                  <c:v>391.51</c:v>
                </c:pt>
                <c:pt idx="9">
                  <c:v>393.31</c:v>
                </c:pt>
                <c:pt idx="10">
                  <c:v>396.91</c:v>
                </c:pt>
                <c:pt idx="11">
                  <c:v>401.22</c:v>
                </c:pt>
                <c:pt idx="12">
                  <c:v>404.05</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Enerca'!$F$14:$R$14</c:f>
              <c:numCache>
                <c:formatCode>0.0</c:formatCode>
                <c:ptCount val="13"/>
                <c:pt idx="0">
                  <c:v>432.49</c:v>
                </c:pt>
                <c:pt idx="1">
                  <c:v>435.87</c:v>
                </c:pt>
                <c:pt idx="2">
                  <c:v>437.78</c:v>
                </c:pt>
                <c:pt idx="3">
                  <c:v>439.09</c:v>
                </c:pt>
                <c:pt idx="4">
                  <c:v>441.29</c:v>
                </c:pt>
                <c:pt idx="5">
                  <c:v>444.37</c:v>
                </c:pt>
                <c:pt idx="6">
                  <c:v>446.74</c:v>
                </c:pt>
                <c:pt idx="7">
                  <c:v>447.85</c:v>
                </c:pt>
                <c:pt idx="8">
                  <c:v>449.95</c:v>
                </c:pt>
                <c:pt idx="9">
                  <c:v>452.02</c:v>
                </c:pt>
                <c:pt idx="10">
                  <c:v>456.16</c:v>
                </c:pt>
                <c:pt idx="11">
                  <c:v>461.11</c:v>
                </c:pt>
                <c:pt idx="12">
                  <c:v>464.36</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Enerca'!$F$15:$R$15</c:f>
              <c:numCache>
                <c:formatCode>0.0</c:formatCode>
                <c:ptCount val="13"/>
                <c:pt idx="0">
                  <c:v>525.7029</c:v>
                </c:pt>
                <c:pt idx="1">
                  <c:v>444.0342</c:v>
                </c:pt>
                <c:pt idx="2">
                  <c:v>460.91969999999998</c:v>
                </c:pt>
                <c:pt idx="3">
                  <c:v>440.10829999999999</c:v>
                </c:pt>
                <c:pt idx="4">
                  <c:v>479.09339999999997</c:v>
                </c:pt>
                <c:pt idx="5">
                  <c:v>505.30160000000001</c:v>
                </c:pt>
                <c:pt idx="6">
                  <c:v>461.69459999999998</c:v>
                </c:pt>
                <c:pt idx="7">
                  <c:v>454.33969999999999</c:v>
                </c:pt>
                <c:pt idx="8">
                  <c:v>483.31040000000002</c:v>
                </c:pt>
                <c:pt idx="9">
                  <c:v>465.87240000000003</c:v>
                </c:pt>
                <c:pt idx="10">
                  <c:v>563.43700000000001</c:v>
                </c:pt>
                <c:pt idx="11">
                  <c:v>531.94399999999996</c:v>
                </c:pt>
                <c:pt idx="12">
                  <c:v>483.2054</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Enerca'!$F$16:$R$16</c:f>
              <c:numCache>
                <c:formatCode>0.0</c:formatCode>
                <c:ptCount val="13"/>
                <c:pt idx="0">
                  <c:v>630.84348</c:v>
                </c:pt>
                <c:pt idx="1">
                  <c:v>532.84104000000002</c:v>
                </c:pt>
                <c:pt idx="2">
                  <c:v>553.10364000000004</c:v>
                </c:pt>
                <c:pt idx="3">
                  <c:v>528.12995999999998</c:v>
                </c:pt>
                <c:pt idx="4">
                  <c:v>574.91207999999995</c:v>
                </c:pt>
                <c:pt idx="5">
                  <c:v>606.36192000000005</c:v>
                </c:pt>
                <c:pt idx="6">
                  <c:v>554.03351999999995</c:v>
                </c:pt>
                <c:pt idx="7">
                  <c:v>545.20763999999997</c:v>
                </c:pt>
                <c:pt idx="8">
                  <c:v>579.97248000000002</c:v>
                </c:pt>
                <c:pt idx="9">
                  <c:v>559.04687999999999</c:v>
                </c:pt>
                <c:pt idx="10">
                  <c:v>676.12440000000004</c:v>
                </c:pt>
                <c:pt idx="11">
                  <c:v>638.33279999999991</c:v>
                </c:pt>
                <c:pt idx="12">
                  <c:v>579.84647999999993</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Cusiana'!$F$13:$R$13</c:f>
              <c:numCache>
                <c:formatCode>0.0</c:formatCode>
                <c:ptCount val="13"/>
                <c:pt idx="0">
                  <c:v>565.29999999999995</c:v>
                </c:pt>
                <c:pt idx="1">
                  <c:v>569.53</c:v>
                </c:pt>
                <c:pt idx="2">
                  <c:v>571.88</c:v>
                </c:pt>
                <c:pt idx="3">
                  <c:v>573.63</c:v>
                </c:pt>
                <c:pt idx="4">
                  <c:v>576.45000000000005</c:v>
                </c:pt>
                <c:pt idx="5">
                  <c:v>580.51</c:v>
                </c:pt>
                <c:pt idx="6">
                  <c:v>581.75</c:v>
                </c:pt>
                <c:pt idx="7">
                  <c:v>583.20000000000005</c:v>
                </c:pt>
                <c:pt idx="8">
                  <c:v>585.94000000000005</c:v>
                </c:pt>
                <c:pt idx="9">
                  <c:v>588.63</c:v>
                </c:pt>
                <c:pt idx="10">
                  <c:v>594.02</c:v>
                </c:pt>
                <c:pt idx="11">
                  <c:v>600.47</c:v>
                </c:pt>
                <c:pt idx="12">
                  <c:v>604.70000000000005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Cusiana'!$F$14:$R$14</c:f>
              <c:numCache>
                <c:formatCode>0.0</c:formatCode>
                <c:ptCount val="13"/>
                <c:pt idx="0">
                  <c:v>689.03</c:v>
                </c:pt>
                <c:pt idx="1">
                  <c:v>694.19</c:v>
                </c:pt>
                <c:pt idx="2">
                  <c:v>697.06</c:v>
                </c:pt>
                <c:pt idx="3">
                  <c:v>699.2</c:v>
                </c:pt>
                <c:pt idx="4">
                  <c:v>702.64</c:v>
                </c:pt>
                <c:pt idx="5">
                  <c:v>707.59</c:v>
                </c:pt>
                <c:pt idx="6">
                  <c:v>709.1</c:v>
                </c:pt>
                <c:pt idx="7">
                  <c:v>710.87</c:v>
                </c:pt>
                <c:pt idx="8">
                  <c:v>714.2</c:v>
                </c:pt>
                <c:pt idx="9">
                  <c:v>717.48</c:v>
                </c:pt>
                <c:pt idx="10">
                  <c:v>724.04</c:v>
                </c:pt>
                <c:pt idx="11">
                  <c:v>731.91</c:v>
                </c:pt>
                <c:pt idx="12">
                  <c:v>737.07</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Cusiana'!$F$15:$R$15</c:f>
              <c:numCache>
                <c:formatCode>0.0</c:formatCode>
                <c:ptCount val="13"/>
                <c:pt idx="0">
                  <c:v>760.69</c:v>
                </c:pt>
                <c:pt idx="1">
                  <c:v>757.13</c:v>
                </c:pt>
                <c:pt idx="2">
                  <c:v>753.75</c:v>
                </c:pt>
                <c:pt idx="3">
                  <c:v>750.21</c:v>
                </c:pt>
                <c:pt idx="4">
                  <c:v>726.44</c:v>
                </c:pt>
                <c:pt idx="5">
                  <c:v>725.31</c:v>
                </c:pt>
                <c:pt idx="6">
                  <c:v>743.81</c:v>
                </c:pt>
                <c:pt idx="7">
                  <c:v>745.28</c:v>
                </c:pt>
                <c:pt idx="8">
                  <c:v>724.84</c:v>
                </c:pt>
                <c:pt idx="9">
                  <c:v>672.77</c:v>
                </c:pt>
                <c:pt idx="10">
                  <c:v>714.4</c:v>
                </c:pt>
                <c:pt idx="11">
                  <c:v>730.01</c:v>
                </c:pt>
                <c:pt idx="12">
                  <c:v>740.02</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Cusiana'!$F$16:$R$16</c:f>
              <c:numCache>
                <c:formatCode>0.0</c:formatCode>
                <c:ptCount val="13"/>
                <c:pt idx="0">
                  <c:v>912.82800000000009</c:v>
                </c:pt>
                <c:pt idx="1">
                  <c:v>908.55599999999993</c:v>
                </c:pt>
                <c:pt idx="2">
                  <c:v>904.5</c:v>
                </c:pt>
                <c:pt idx="3">
                  <c:v>900.25200000000007</c:v>
                </c:pt>
                <c:pt idx="4">
                  <c:v>871.72800000000007</c:v>
                </c:pt>
                <c:pt idx="5">
                  <c:v>870.37199999999996</c:v>
                </c:pt>
                <c:pt idx="6">
                  <c:v>892.57199999999989</c:v>
                </c:pt>
                <c:pt idx="7">
                  <c:v>894.3359999999999</c:v>
                </c:pt>
                <c:pt idx="8">
                  <c:v>869.80799999999999</c:v>
                </c:pt>
                <c:pt idx="9">
                  <c:v>807.32399999999996</c:v>
                </c:pt>
                <c:pt idx="10">
                  <c:v>857.28</c:v>
                </c:pt>
                <c:pt idx="11">
                  <c:v>876.01199999999994</c:v>
                </c:pt>
                <c:pt idx="12">
                  <c:v>888.024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Cusiana'!$F$5:$R$5</c:f>
              <c:numCache>
                <c:formatCode>0.0</c:formatCode>
                <c:ptCount val="13"/>
                <c:pt idx="0">
                  <c:v>164.25</c:v>
                </c:pt>
                <c:pt idx="1">
                  <c:v>153.57</c:v>
                </c:pt>
                <c:pt idx="2">
                  <c:v>172.16</c:v>
                </c:pt>
                <c:pt idx="3">
                  <c:v>184.42</c:v>
                </c:pt>
                <c:pt idx="4">
                  <c:v>171.91</c:v>
                </c:pt>
                <c:pt idx="5">
                  <c:v>158.55000000000001</c:v>
                </c:pt>
                <c:pt idx="6">
                  <c:v>164.94</c:v>
                </c:pt>
                <c:pt idx="7">
                  <c:v>166.18</c:v>
                </c:pt>
                <c:pt idx="8">
                  <c:v>149.82</c:v>
                </c:pt>
                <c:pt idx="9">
                  <c:v>114.55</c:v>
                </c:pt>
                <c:pt idx="10">
                  <c:v>144.5</c:v>
                </c:pt>
                <c:pt idx="11">
                  <c:v>167.32</c:v>
                </c:pt>
                <c:pt idx="12">
                  <c:v>183.39</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Cusiana'!$F$6:$R$6</c:f>
              <c:numCache>
                <c:formatCode>0.0</c:formatCode>
                <c:ptCount val="13"/>
                <c:pt idx="0">
                  <c:v>87.89</c:v>
                </c:pt>
                <c:pt idx="1">
                  <c:v>103.08</c:v>
                </c:pt>
                <c:pt idx="2">
                  <c:v>83.07</c:v>
                </c:pt>
                <c:pt idx="3">
                  <c:v>76.55</c:v>
                </c:pt>
                <c:pt idx="4">
                  <c:v>68.78</c:v>
                </c:pt>
                <c:pt idx="5">
                  <c:v>73.83</c:v>
                </c:pt>
                <c:pt idx="6">
                  <c:v>77.790000000000006</c:v>
                </c:pt>
                <c:pt idx="7">
                  <c:v>76.239999999999995</c:v>
                </c:pt>
                <c:pt idx="8">
                  <c:v>74.150000000000006</c:v>
                </c:pt>
                <c:pt idx="9">
                  <c:v>63.9</c:v>
                </c:pt>
                <c:pt idx="10">
                  <c:v>90.3</c:v>
                </c:pt>
                <c:pt idx="11">
                  <c:v>82.93</c:v>
                </c:pt>
                <c:pt idx="12">
                  <c:v>81.33</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Cusiana'!$F$7:$R$7</c:f>
              <c:numCache>
                <c:formatCode>0.0</c:formatCode>
                <c:ptCount val="13"/>
                <c:pt idx="0">
                  <c:v>508.45</c:v>
                </c:pt>
                <c:pt idx="1">
                  <c:v>500.4</c:v>
                </c:pt>
                <c:pt idx="2">
                  <c:v>496.23</c:v>
                </c:pt>
                <c:pt idx="3">
                  <c:v>486.26</c:v>
                </c:pt>
                <c:pt idx="4">
                  <c:v>481.89</c:v>
                </c:pt>
                <c:pt idx="5">
                  <c:v>489.25</c:v>
                </c:pt>
                <c:pt idx="6">
                  <c:v>496.13</c:v>
                </c:pt>
                <c:pt idx="7">
                  <c:v>496.87</c:v>
                </c:pt>
                <c:pt idx="8">
                  <c:v>492.91</c:v>
                </c:pt>
                <c:pt idx="9">
                  <c:v>487.46</c:v>
                </c:pt>
                <c:pt idx="10">
                  <c:v>487.45</c:v>
                </c:pt>
                <c:pt idx="11">
                  <c:v>489.29</c:v>
                </c:pt>
                <c:pt idx="12">
                  <c:v>485.49</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'Yopal Gases del Cusiana'!$F$8:$R$8</c:f>
              <c:numCache>
                <c:formatCode>0.0</c:formatCode>
                <c:ptCount val="13"/>
                <c:pt idx="0">
                  <c:v>760.69</c:v>
                </c:pt>
                <c:pt idx="1">
                  <c:v>757.13</c:v>
                </c:pt>
                <c:pt idx="2">
                  <c:v>753.75</c:v>
                </c:pt>
                <c:pt idx="3">
                  <c:v>750.21</c:v>
                </c:pt>
                <c:pt idx="4">
                  <c:v>726.44</c:v>
                </c:pt>
                <c:pt idx="5">
                  <c:v>725.31</c:v>
                </c:pt>
                <c:pt idx="6">
                  <c:v>743.81</c:v>
                </c:pt>
                <c:pt idx="7">
                  <c:v>745.28</c:v>
                </c:pt>
                <c:pt idx="8">
                  <c:v>724.84</c:v>
                </c:pt>
                <c:pt idx="9">
                  <c:v>672.77</c:v>
                </c:pt>
                <c:pt idx="10">
                  <c:v>714.4</c:v>
                </c:pt>
                <c:pt idx="11">
                  <c:v>730.01</c:v>
                </c:pt>
                <c:pt idx="12">
                  <c:v>740.02</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Armenia!$F$12:$S$12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Armenia!$F$13:$S$13</c:f>
              <c:numCache>
                <c:formatCode>0.0</c:formatCode>
                <c:ptCount val="13"/>
                <c:pt idx="0">
                  <c:v>1328.75</c:v>
                </c:pt>
                <c:pt idx="1">
                  <c:v>1339.14</c:v>
                </c:pt>
                <c:pt idx="2">
                  <c:v>1344.99</c:v>
                </c:pt>
                <c:pt idx="3">
                  <c:v>1349.02</c:v>
                </c:pt>
                <c:pt idx="4">
                  <c:v>1355.78</c:v>
                </c:pt>
                <c:pt idx="5">
                  <c:v>1365.26</c:v>
                </c:pt>
                <c:pt idx="6">
                  <c:v>1372.52</c:v>
                </c:pt>
                <c:pt idx="7">
                  <c:v>1375.95</c:v>
                </c:pt>
                <c:pt idx="8">
                  <c:v>1382.4</c:v>
                </c:pt>
                <c:pt idx="9">
                  <c:v>1388.75</c:v>
                </c:pt>
                <c:pt idx="10">
                  <c:v>1401.46</c:v>
                </c:pt>
                <c:pt idx="11">
                  <c:v>1416.68</c:v>
                </c:pt>
                <c:pt idx="12">
                  <c:v>1426.67</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Armenia!$F$12:$S$12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Armenia!$F$14:$S$14</c:f>
              <c:numCache>
                <c:formatCode>0.0</c:formatCode>
                <c:ptCount val="13"/>
                <c:pt idx="0">
                  <c:v>1659.79</c:v>
                </c:pt>
                <c:pt idx="1">
                  <c:v>1672.77</c:v>
                </c:pt>
                <c:pt idx="2">
                  <c:v>1680.07</c:v>
                </c:pt>
                <c:pt idx="3">
                  <c:v>1685.11</c:v>
                </c:pt>
                <c:pt idx="4">
                  <c:v>1693.55</c:v>
                </c:pt>
                <c:pt idx="5">
                  <c:v>1705.39</c:v>
                </c:pt>
                <c:pt idx="6">
                  <c:v>1714.46</c:v>
                </c:pt>
                <c:pt idx="7">
                  <c:v>1718.74</c:v>
                </c:pt>
                <c:pt idx="8">
                  <c:v>1726.8</c:v>
                </c:pt>
                <c:pt idx="9">
                  <c:v>1734.74</c:v>
                </c:pt>
                <c:pt idx="10">
                  <c:v>1750.61</c:v>
                </c:pt>
                <c:pt idx="11">
                  <c:v>1769.63</c:v>
                </c:pt>
                <c:pt idx="12">
                  <c:v>1782.1</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Armenia!$F$12:$S$12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Armenia!$F$15:$S$15</c:f>
              <c:numCache>
                <c:formatCode>0.0</c:formatCode>
                <c:ptCount val="13"/>
                <c:pt idx="0">
                  <c:v>2880.6138799999999</c:v>
                </c:pt>
                <c:pt idx="1">
                  <c:v>2874.1197099999999</c:v>
                </c:pt>
                <c:pt idx="2">
                  <c:v>2880.6138799999999</c:v>
                </c:pt>
                <c:pt idx="3">
                  <c:v>2551.78766</c:v>
                </c:pt>
                <c:pt idx="4">
                  <c:v>2720.3694300000002</c:v>
                </c:pt>
                <c:pt idx="5">
                  <c:v>2717.39624</c:v>
                </c:pt>
                <c:pt idx="6">
                  <c:v>2696.2615900000001</c:v>
                </c:pt>
                <c:pt idx="7">
                  <c:v>2650.1422200000002</c:v>
                </c:pt>
                <c:pt idx="8">
                  <c:v>2657.2616200000002</c:v>
                </c:pt>
                <c:pt idx="9">
                  <c:v>2844.5066400000001</c:v>
                </c:pt>
                <c:pt idx="10">
                  <c:v>3112.31043</c:v>
                </c:pt>
                <c:pt idx="11">
                  <c:v>2710.99181</c:v>
                </c:pt>
                <c:pt idx="12">
                  <c:v>2755.1442499999998</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Armenia!$F$12:$S$12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Armenia!$F$16:$S$16</c:f>
              <c:numCache>
                <c:formatCode>0.0</c:formatCode>
                <c:ptCount val="13"/>
                <c:pt idx="0">
                  <c:v>3456.7366559999996</c:v>
                </c:pt>
                <c:pt idx="1">
                  <c:v>3448.9436519999999</c:v>
                </c:pt>
                <c:pt idx="2">
                  <c:v>3456.7366559999996</c:v>
                </c:pt>
                <c:pt idx="3">
                  <c:v>3062.145192</c:v>
                </c:pt>
                <c:pt idx="4">
                  <c:v>3264.4433160000003</c:v>
                </c:pt>
                <c:pt idx="5">
                  <c:v>3260.8754880000001</c:v>
                </c:pt>
                <c:pt idx="6">
                  <c:v>3235.5139079999999</c:v>
                </c:pt>
                <c:pt idx="7">
                  <c:v>3180.1706640000002</c:v>
                </c:pt>
                <c:pt idx="8">
                  <c:v>3188.7139440000001</c:v>
                </c:pt>
                <c:pt idx="9">
                  <c:v>3413.407968</c:v>
                </c:pt>
                <c:pt idx="10">
                  <c:v>3734.772516</c:v>
                </c:pt>
                <c:pt idx="11">
                  <c:v>3253.1901720000001</c:v>
                </c:pt>
                <c:pt idx="12">
                  <c:v>3306.1730999999995</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Barranquilla!$F$5:$R$5</c:f>
              <c:numCache>
                <c:formatCode>0.0</c:formatCode>
                <c:ptCount val="13"/>
                <c:pt idx="0">
                  <c:v>1512</c:v>
                </c:pt>
                <c:pt idx="1">
                  <c:v>1512</c:v>
                </c:pt>
                <c:pt idx="2">
                  <c:v>1497</c:v>
                </c:pt>
                <c:pt idx="3">
                  <c:v>1414</c:v>
                </c:pt>
                <c:pt idx="4">
                  <c:v>1348</c:v>
                </c:pt>
                <c:pt idx="5">
                  <c:v>1425</c:v>
                </c:pt>
                <c:pt idx="6">
                  <c:v>1378</c:v>
                </c:pt>
                <c:pt idx="7">
                  <c:v>1423</c:v>
                </c:pt>
                <c:pt idx="8">
                  <c:v>1320</c:v>
                </c:pt>
                <c:pt idx="9">
                  <c:v>1441</c:v>
                </c:pt>
                <c:pt idx="10">
                  <c:v>1441</c:v>
                </c:pt>
                <c:pt idx="11">
                  <c:v>1429</c:v>
                </c:pt>
                <c:pt idx="12">
                  <c:v>1479</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Barranquilla!$F$6:$R$6</c:f>
              <c:numCache>
                <c:formatCode>0.0</c:formatCode>
                <c:ptCount val="13"/>
                <c:pt idx="0">
                  <c:v>320</c:v>
                </c:pt>
                <c:pt idx="1">
                  <c:v>320</c:v>
                </c:pt>
                <c:pt idx="2">
                  <c:v>310</c:v>
                </c:pt>
                <c:pt idx="3">
                  <c:v>320</c:v>
                </c:pt>
                <c:pt idx="4">
                  <c:v>326</c:v>
                </c:pt>
                <c:pt idx="5">
                  <c:v>349</c:v>
                </c:pt>
                <c:pt idx="6">
                  <c:v>396</c:v>
                </c:pt>
                <c:pt idx="7">
                  <c:v>442</c:v>
                </c:pt>
                <c:pt idx="8">
                  <c:v>420</c:v>
                </c:pt>
                <c:pt idx="9">
                  <c:v>427</c:v>
                </c:pt>
                <c:pt idx="10">
                  <c:v>427</c:v>
                </c:pt>
                <c:pt idx="11">
                  <c:v>399</c:v>
                </c:pt>
                <c:pt idx="12">
                  <c:v>435</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Barranquilla!$F$7:$R$7</c:f>
              <c:numCache>
                <c:formatCode>0.0</c:formatCode>
                <c:ptCount val="13"/>
                <c:pt idx="0">
                  <c:v>758</c:v>
                </c:pt>
                <c:pt idx="1">
                  <c:v>758</c:v>
                </c:pt>
                <c:pt idx="2">
                  <c:v>757</c:v>
                </c:pt>
                <c:pt idx="3">
                  <c:v>752</c:v>
                </c:pt>
                <c:pt idx="4">
                  <c:v>751</c:v>
                </c:pt>
                <c:pt idx="5">
                  <c:v>757</c:v>
                </c:pt>
                <c:pt idx="6">
                  <c:v>762</c:v>
                </c:pt>
                <c:pt idx="7">
                  <c:v>766</c:v>
                </c:pt>
                <c:pt idx="8">
                  <c:v>763</c:v>
                </c:pt>
                <c:pt idx="9">
                  <c:v>764</c:v>
                </c:pt>
                <c:pt idx="10">
                  <c:v>764</c:v>
                </c:pt>
                <c:pt idx="11">
                  <c:v>702.88</c:v>
                </c:pt>
                <c:pt idx="12">
                  <c:v>703.7</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Barranquilla!$F$8:$R$8</c:f>
              <c:numCache>
                <c:formatCode>0.0</c:formatCode>
                <c:ptCount val="13"/>
                <c:pt idx="0">
                  <c:v>2651.33</c:v>
                </c:pt>
                <c:pt idx="1">
                  <c:v>2651.33</c:v>
                </c:pt>
                <c:pt idx="2">
                  <c:v>2619.0300000000002</c:v>
                </c:pt>
                <c:pt idx="3">
                  <c:v>2542.1799999999998</c:v>
                </c:pt>
                <c:pt idx="4">
                  <c:v>2479.2800000000002</c:v>
                </c:pt>
                <c:pt idx="5">
                  <c:v>2586.8000000000002</c:v>
                </c:pt>
                <c:pt idx="6">
                  <c:v>2594.42</c:v>
                </c:pt>
                <c:pt idx="7">
                  <c:v>2697.24</c:v>
                </c:pt>
                <c:pt idx="8">
                  <c:v>2567.0300000000002</c:v>
                </c:pt>
                <c:pt idx="9">
                  <c:v>2695.95</c:v>
                </c:pt>
                <c:pt idx="10">
                  <c:v>2695.95</c:v>
                </c:pt>
                <c:pt idx="11">
                  <c:v>2592.3000000000002</c:v>
                </c:pt>
                <c:pt idx="12">
                  <c:v>2680.45</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Barranquilla!$F$13:$R$13</c:f>
              <c:numCache>
                <c:formatCode>0.0</c:formatCode>
                <c:ptCount val="13"/>
                <c:pt idx="0">
                  <c:v>1215.25</c:v>
                </c:pt>
                <c:pt idx="1">
                  <c:v>1215.25</c:v>
                </c:pt>
                <c:pt idx="2">
                  <c:v>1209.4100000000001</c:v>
                </c:pt>
                <c:pt idx="3">
                  <c:v>1178</c:v>
                </c:pt>
                <c:pt idx="4">
                  <c:v>1155.93</c:v>
                </c:pt>
                <c:pt idx="5">
                  <c:v>1198</c:v>
                </c:pt>
                <c:pt idx="6">
                  <c:v>1201.1300000000001</c:v>
                </c:pt>
                <c:pt idx="7">
                  <c:v>1245.69</c:v>
                </c:pt>
                <c:pt idx="8">
                  <c:v>1191.7</c:v>
                </c:pt>
                <c:pt idx="9">
                  <c:v>1250.0899999999999</c:v>
                </c:pt>
                <c:pt idx="10">
                  <c:v>1250.0899999999999</c:v>
                </c:pt>
                <c:pt idx="11">
                  <c:v>1203.3</c:v>
                </c:pt>
                <c:pt idx="12">
                  <c:v>1237.07</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Barranquilla!$F$14:$R$14</c:f>
              <c:numCache>
                <c:formatCode>0.0</c:formatCode>
                <c:ptCount val="13"/>
                <c:pt idx="0">
                  <c:v>1524.46</c:v>
                </c:pt>
                <c:pt idx="1">
                  <c:v>1524.46</c:v>
                </c:pt>
                <c:pt idx="2">
                  <c:v>1517.12</c:v>
                </c:pt>
                <c:pt idx="3">
                  <c:v>1477.97</c:v>
                </c:pt>
                <c:pt idx="4">
                  <c:v>1451.92</c:v>
                </c:pt>
                <c:pt idx="5">
                  <c:v>1503.27</c:v>
                </c:pt>
                <c:pt idx="6">
                  <c:v>1507.69</c:v>
                </c:pt>
                <c:pt idx="7">
                  <c:v>1564.66</c:v>
                </c:pt>
                <c:pt idx="8">
                  <c:v>1497.74</c:v>
                </c:pt>
                <c:pt idx="9">
                  <c:v>1571.48</c:v>
                </c:pt>
                <c:pt idx="10">
                  <c:v>1571.48</c:v>
                </c:pt>
                <c:pt idx="11">
                  <c:v>1510.97</c:v>
                </c:pt>
                <c:pt idx="12">
                  <c:v>1556.63</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Barranquilla!$F$15:$R$15</c:f>
              <c:numCache>
                <c:formatCode>0.0</c:formatCode>
                <c:ptCount val="13"/>
                <c:pt idx="0">
                  <c:v>2619.0300000000002</c:v>
                </c:pt>
                <c:pt idx="1">
                  <c:v>2651.33</c:v>
                </c:pt>
                <c:pt idx="2">
                  <c:v>2619.0300000000002</c:v>
                </c:pt>
                <c:pt idx="3">
                  <c:v>2542.1799999999998</c:v>
                </c:pt>
                <c:pt idx="4">
                  <c:v>2479.2800000000002</c:v>
                </c:pt>
                <c:pt idx="5">
                  <c:v>2586.8000000000002</c:v>
                </c:pt>
                <c:pt idx="6">
                  <c:v>2594.42</c:v>
                </c:pt>
                <c:pt idx="7">
                  <c:v>2697.24</c:v>
                </c:pt>
                <c:pt idx="8">
                  <c:v>2567.0300000000002</c:v>
                </c:pt>
                <c:pt idx="9">
                  <c:v>2695.95</c:v>
                </c:pt>
                <c:pt idx="10">
                  <c:v>2695.95</c:v>
                </c:pt>
                <c:pt idx="11">
                  <c:v>2592.3000000000002</c:v>
                </c:pt>
                <c:pt idx="12">
                  <c:v>2680.45</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Barranquilla!$F$16:$R$16</c:f>
              <c:numCache>
                <c:formatCode>0.0</c:formatCode>
                <c:ptCount val="13"/>
                <c:pt idx="0">
                  <c:v>3142.8360000000002</c:v>
                </c:pt>
                <c:pt idx="1">
                  <c:v>3181.596</c:v>
                </c:pt>
                <c:pt idx="2">
                  <c:v>3142.8360000000002</c:v>
                </c:pt>
                <c:pt idx="3">
                  <c:v>3050.616</c:v>
                </c:pt>
                <c:pt idx="4">
                  <c:v>2975.136</c:v>
                </c:pt>
                <c:pt idx="5">
                  <c:v>3104.1600000000003</c:v>
                </c:pt>
                <c:pt idx="6">
                  <c:v>3113.3040000000001</c:v>
                </c:pt>
                <c:pt idx="7">
                  <c:v>3236.6879999999996</c:v>
                </c:pt>
                <c:pt idx="8">
                  <c:v>3080.4360000000001</c:v>
                </c:pt>
                <c:pt idx="9">
                  <c:v>3235.14</c:v>
                </c:pt>
                <c:pt idx="10">
                  <c:v>3235.14</c:v>
                </c:pt>
                <c:pt idx="11">
                  <c:v>3110.76</c:v>
                </c:pt>
                <c:pt idx="12">
                  <c:v>3216.5399999999995</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Vanti'!$F$5:$R$5</c:f>
              <c:numCache>
                <c:formatCode>0.0</c:formatCode>
                <c:ptCount val="13"/>
                <c:pt idx="0">
                  <c:v>1089.52</c:v>
                </c:pt>
                <c:pt idx="1">
                  <c:v>1089.52</c:v>
                </c:pt>
                <c:pt idx="2">
                  <c:v>1056.3800000000001</c:v>
                </c:pt>
                <c:pt idx="3">
                  <c:v>1026.28</c:v>
                </c:pt>
                <c:pt idx="4">
                  <c:v>953.86</c:v>
                </c:pt>
                <c:pt idx="5">
                  <c:v>989.12</c:v>
                </c:pt>
                <c:pt idx="6">
                  <c:v>887.54</c:v>
                </c:pt>
                <c:pt idx="7">
                  <c:v>989.81</c:v>
                </c:pt>
                <c:pt idx="8">
                  <c:v>861.8</c:v>
                </c:pt>
                <c:pt idx="9">
                  <c:v>963.33</c:v>
                </c:pt>
                <c:pt idx="10">
                  <c:v>998.47</c:v>
                </c:pt>
                <c:pt idx="11">
                  <c:v>922.63</c:v>
                </c:pt>
                <c:pt idx="12">
                  <c:v>1002.95</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Vanti'!$F$6:$R$6</c:f>
              <c:numCache>
                <c:formatCode>0.0</c:formatCode>
                <c:ptCount val="13"/>
                <c:pt idx="0">
                  <c:v>732.84</c:v>
                </c:pt>
                <c:pt idx="1">
                  <c:v>732.84</c:v>
                </c:pt>
                <c:pt idx="2">
                  <c:v>694.03</c:v>
                </c:pt>
                <c:pt idx="3">
                  <c:v>782.44</c:v>
                </c:pt>
                <c:pt idx="4">
                  <c:v>736.37</c:v>
                </c:pt>
                <c:pt idx="5">
                  <c:v>720.82</c:v>
                </c:pt>
                <c:pt idx="6">
                  <c:v>778.8</c:v>
                </c:pt>
                <c:pt idx="7">
                  <c:v>700.33</c:v>
                </c:pt>
                <c:pt idx="8">
                  <c:v>712.5</c:v>
                </c:pt>
                <c:pt idx="9">
                  <c:v>779.54</c:v>
                </c:pt>
                <c:pt idx="10">
                  <c:v>886.04</c:v>
                </c:pt>
                <c:pt idx="11">
                  <c:v>715.46</c:v>
                </c:pt>
                <c:pt idx="12">
                  <c:v>563.77</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Vanti'!$F$7:$R$7</c:f>
              <c:numCache>
                <c:formatCode>0.0</c:formatCode>
                <c:ptCount val="13"/>
                <c:pt idx="0">
                  <c:v>545.26</c:v>
                </c:pt>
                <c:pt idx="1">
                  <c:v>538.11</c:v>
                </c:pt>
                <c:pt idx="2">
                  <c:v>533.13</c:v>
                </c:pt>
                <c:pt idx="3">
                  <c:v>524.19000000000005</c:v>
                </c:pt>
                <c:pt idx="4">
                  <c:v>519.49</c:v>
                </c:pt>
                <c:pt idx="5">
                  <c:v>525.15</c:v>
                </c:pt>
                <c:pt idx="6">
                  <c:v>529.13</c:v>
                </c:pt>
                <c:pt idx="7">
                  <c:v>529.5</c:v>
                </c:pt>
                <c:pt idx="8">
                  <c:v>525.29999999999995</c:v>
                </c:pt>
                <c:pt idx="9">
                  <c:v>519.89</c:v>
                </c:pt>
                <c:pt idx="10">
                  <c:v>522.49</c:v>
                </c:pt>
                <c:pt idx="11">
                  <c:v>527.02</c:v>
                </c:pt>
                <c:pt idx="12">
                  <c:v>526.32000000000005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numCache>
            </c:numRef>
          </c:cat>
          <c:val>
            <c:numRef>
              <c:f>'Bogotá Vanti'!$F$8:$R$8</c:f>
              <c:numCache>
                <c:formatCode>0.0</c:formatCode>
                <c:ptCount val="13"/>
                <c:pt idx="0">
                  <c:v>2506.69</c:v>
                </c:pt>
                <c:pt idx="1">
                  <c:v>2506.69</c:v>
                </c:pt>
                <c:pt idx="2">
                  <c:v>2417.38</c:v>
                </c:pt>
                <c:pt idx="3">
                  <c:v>2468.54</c:v>
                </c:pt>
                <c:pt idx="4">
                  <c:v>2339.09</c:v>
                </c:pt>
                <c:pt idx="5">
                  <c:v>2366.44</c:v>
                </c:pt>
                <c:pt idx="6">
                  <c:v>2326.42</c:v>
                </c:pt>
                <c:pt idx="7">
                  <c:v>2350.92</c:v>
                </c:pt>
                <c:pt idx="8">
                  <c:v>2225.9</c:v>
                </c:pt>
                <c:pt idx="9">
                  <c:v>2394.5</c:v>
                </c:pt>
                <c:pt idx="10">
                  <c:v>2544.46</c:v>
                </c:pt>
                <c:pt idx="11">
                  <c:v>2293.7399999999998</c:v>
                </c:pt>
                <c:pt idx="12">
                  <c:v>2219.14</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18</xdr:row>
      <xdr:rowOff>103110</xdr:rowOff>
    </xdr:from>
    <xdr:to>
      <xdr:col>17</xdr:col>
      <xdr:colOff>725277</xdr:colOff>
      <xdr:row>39</xdr:row>
      <xdr:rowOff>122420</xdr:rowOff>
    </xdr:to>
    <xdr:graphicFrame macro="">
      <xdr:nvGraphicFramePr>
        <xdr:cNvPr id="2" name="Gráfico 1" descr="Comportamiento de los componentes tarifarios:  CUV, G,T, D, desde abril 2023 a abril 2024"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5145</xdr:colOff>
      <xdr:row>41</xdr:row>
      <xdr:rowOff>57727</xdr:rowOff>
    </xdr:from>
    <xdr:to>
      <xdr:col>18</xdr:col>
      <xdr:colOff>238699</xdr:colOff>
      <xdr:row>59</xdr:row>
      <xdr:rowOff>142875</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435695</xdr:colOff>
      <xdr:row>39</xdr:row>
      <xdr:rowOff>40938</xdr:rowOff>
    </xdr:from>
    <xdr:to>
      <xdr:col>13</xdr:col>
      <xdr:colOff>28866</xdr:colOff>
      <xdr:row>40</xdr:row>
      <xdr:rowOff>69513</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9625599" y="10066287"/>
          <a:ext cx="1998520" cy="212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612239</xdr:colOff>
      <xdr:row>59</xdr:row>
      <xdr:rowOff>130707</xdr:rowOff>
    </xdr:from>
    <xdr:to>
      <xdr:col>13</xdr:col>
      <xdr:colOff>545133</xdr:colOff>
      <xdr:row>61</xdr:row>
      <xdr:rowOff>73557</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9802143" y="13828346"/>
          <a:ext cx="2338243" cy="310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174432</xdr:colOff>
      <xdr:row>17</xdr:row>
      <xdr:rowOff>61951</xdr:rowOff>
    </xdr:from>
    <xdr:to>
      <xdr:col>21</xdr:col>
      <xdr:colOff>153009</xdr:colOff>
      <xdr:row>18</xdr:row>
      <xdr:rowOff>91807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4946215" y="5634650"/>
          <a:ext cx="2319661" cy="6082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1193344</xdr:colOff>
      <xdr:row>20</xdr:row>
      <xdr:rowOff>9525</xdr:rowOff>
    </xdr:from>
    <xdr:to>
      <xdr:col>17</xdr:col>
      <xdr:colOff>580122</xdr:colOff>
      <xdr:row>41</xdr:row>
      <xdr:rowOff>3161</xdr:rowOff>
    </xdr:to>
    <xdr:graphicFrame macro="">
      <xdr:nvGraphicFramePr>
        <xdr:cNvPr id="4" name="Gráfico 3" descr="Comportamiento de los componentes tarifarios:  CUV, G,T, D, desde abril 2023 a abril 2024&#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23519</xdr:colOff>
      <xdr:row>42</xdr:row>
      <xdr:rowOff>66675</xdr:rowOff>
    </xdr:from>
    <xdr:to>
      <xdr:col>17</xdr:col>
      <xdr:colOff>627161</xdr:colOff>
      <xdr:row>59</xdr:row>
      <xdr:rowOff>133350</xdr:rowOff>
    </xdr:to>
    <xdr:graphicFrame macro="">
      <xdr:nvGraphicFramePr>
        <xdr:cNvPr id="5" name="Gráfico 4" descr="Comportamiento de la tarifa:  estrato1, estrato 2, estratos 3 y 4 y estratos 5 y 6. desde abril 2023 a abril 2024"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127908</xdr:colOff>
      <xdr:row>40</xdr:row>
      <xdr:rowOff>70758</xdr:rowOff>
    </xdr:from>
    <xdr:to>
      <xdr:col>13</xdr:col>
      <xdr:colOff>8165</xdr:colOff>
      <xdr:row>41</xdr:row>
      <xdr:rowOff>127908</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684079" y="9976758"/>
          <a:ext cx="1872343"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287111</xdr:colOff>
      <xdr:row>59</xdr:row>
      <xdr:rowOff>21771</xdr:rowOff>
    </xdr:from>
    <xdr:to>
      <xdr:col>13</xdr:col>
      <xdr:colOff>172811</xdr:colOff>
      <xdr:row>60</xdr:row>
      <xdr:rowOff>78921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843282" y="13443857"/>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88077</xdr:colOff>
      <xdr:row>16</xdr:row>
      <xdr:rowOff>147606</xdr:rowOff>
    </xdr:from>
    <xdr:to>
      <xdr:col>21</xdr:col>
      <xdr:colOff>157472</xdr:colOff>
      <xdr:row>19</xdr:row>
      <xdr:rowOff>71407</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3979682" y="5501989"/>
          <a:ext cx="2303654" cy="60583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17</xdr:col>
      <xdr:colOff>724370</xdr:colOff>
      <xdr:row>43</xdr:row>
      <xdr:rowOff>241479</xdr:rowOff>
    </xdr:to>
    <xdr:graphicFrame macro="">
      <xdr:nvGraphicFramePr>
        <xdr:cNvPr id="2" name="Gráfico 1" descr="Comportamiento de los componentes tarifarios:  CUV, G,T, D, desde abril 2023 a abril 2024"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1853</xdr:colOff>
      <xdr:row>44</xdr:row>
      <xdr:rowOff>151594</xdr:rowOff>
    </xdr:from>
    <xdr:to>
      <xdr:col>17</xdr:col>
      <xdr:colOff>752593</xdr:colOff>
      <xdr:row>60</xdr:row>
      <xdr:rowOff>16501</xdr:rowOff>
    </xdr:to>
    <xdr:graphicFrame macro="">
      <xdr:nvGraphicFramePr>
        <xdr:cNvPr id="3" name="Gráfico 2" descr="Comportamiento de la tarifa:  estrato1, estrato 2, estratos 3 y 4 y estratos 5 y 6. desde abril 2023 a abril 2024"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502561</xdr:colOff>
      <xdr:row>43</xdr:row>
      <xdr:rowOff>208478</xdr:rowOff>
    </xdr:from>
    <xdr:to>
      <xdr:col>12</xdr:col>
      <xdr:colOff>331109</xdr:colOff>
      <xdr:row>43</xdr:row>
      <xdr:rowOff>504289</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846931" y="10782404"/>
          <a:ext cx="2170993"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32334</xdr:colOff>
      <xdr:row>59</xdr:row>
      <xdr:rowOff>81299</xdr:rowOff>
    </xdr:from>
    <xdr:to>
      <xdr:col>12</xdr:col>
      <xdr:colOff>351890</xdr:colOff>
      <xdr:row>61</xdr:row>
      <xdr:rowOff>43198</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047545" y="15546679"/>
          <a:ext cx="2669951" cy="326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167076</xdr:colOff>
      <xdr:row>18</xdr:row>
      <xdr:rowOff>67228</xdr:rowOff>
    </xdr:from>
    <xdr:to>
      <xdr:col>20</xdr:col>
      <xdr:colOff>671062</xdr:colOff>
      <xdr:row>21</xdr:row>
      <xdr:rowOff>118709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870854" y="6106784"/>
          <a:ext cx="2065615" cy="6535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2" name="CuadroTexto 1">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0" y="5353050"/>
          <a:ext cx="361949"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823911</xdr:colOff>
      <xdr:row>42</xdr:row>
      <xdr:rowOff>76198</xdr:rowOff>
    </xdr:from>
    <xdr:to>
      <xdr:col>17</xdr:col>
      <xdr:colOff>766646</xdr:colOff>
      <xdr:row>60</xdr:row>
      <xdr:rowOff>42861</xdr:rowOff>
    </xdr:to>
    <xdr:graphicFrame macro="">
      <xdr:nvGraphicFramePr>
        <xdr:cNvPr id="3" name="Gráfico 2" descr="Comportamiento de la tarifa:  estrato1, estrato 2, estratos 3 y 4 y estratos 5 y 6. desde abril 2023 a abril 2024&#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51064</xdr:colOff>
      <xdr:row>40</xdr:row>
      <xdr:rowOff>105040</xdr:rowOff>
    </xdr:from>
    <xdr:to>
      <xdr:col>12</xdr:col>
      <xdr:colOff>603515</xdr:colOff>
      <xdr:row>41</xdr:row>
      <xdr:rowOff>152665</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623564" y="9753865"/>
          <a:ext cx="188595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17993</xdr:colOff>
      <xdr:row>59</xdr:row>
      <xdr:rowOff>128058</xdr:rowOff>
    </xdr:from>
    <xdr:to>
      <xdr:col>12</xdr:col>
      <xdr:colOff>570444</xdr:colOff>
      <xdr:row>61</xdr:row>
      <xdr:rowOff>4233</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590493" y="13215408"/>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107821</xdr:colOff>
      <xdr:row>16</xdr:row>
      <xdr:rowOff>68999</xdr:rowOff>
    </xdr:from>
    <xdr:to>
      <xdr:col>20</xdr:col>
      <xdr:colOff>384045</xdr:colOff>
      <xdr:row>18</xdr:row>
      <xdr:rowOff>178653</xdr:rowOff>
    </xdr:to>
    <xdr:sp macro="[1]!EST" textlink="">
      <xdr:nvSpPr>
        <xdr:cNvPr id="8" name="CuadroTexto 7">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4263675" y="5427779"/>
          <a:ext cx="1871468" cy="48910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785812</xdr:colOff>
      <xdr:row>21</xdr:row>
      <xdr:rowOff>178593</xdr:rowOff>
    </xdr:from>
    <xdr:to>
      <xdr:col>17</xdr:col>
      <xdr:colOff>689206</xdr:colOff>
      <xdr:row>41</xdr:row>
      <xdr:rowOff>9525</xdr:rowOff>
    </xdr:to>
    <xdr:graphicFrame macro="">
      <xdr:nvGraphicFramePr>
        <xdr:cNvPr id="9" name="Gráfico 8" descr="Comportamiento de los componentes tarifarios:  CUV, G,T, D, desde abril 2023 a abril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17</xdr:col>
      <xdr:colOff>705555</xdr:colOff>
      <xdr:row>40</xdr:row>
      <xdr:rowOff>150813</xdr:rowOff>
    </xdr:to>
    <xdr:graphicFrame macro="">
      <xdr:nvGraphicFramePr>
        <xdr:cNvPr id="2" name="Gráfico 1" descr="Comportamiento de los componentes tarifarios:  CUV, G,T, D, desde abril 2023 a abril 2024&#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17</xdr:col>
      <xdr:colOff>642839</xdr:colOff>
      <xdr:row>58</xdr:row>
      <xdr:rowOff>175531</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561975</xdr:colOff>
      <xdr:row>40</xdr:row>
      <xdr:rowOff>19050</xdr:rowOff>
    </xdr:from>
    <xdr:to>
      <xdr:col>11</xdr:col>
      <xdr:colOff>447676</xdr:colOff>
      <xdr:row>41</xdr:row>
      <xdr:rowOff>76200</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7800975" y="9801225"/>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76200</xdr:colOff>
      <xdr:row>58</xdr:row>
      <xdr:rowOff>85725</xdr:rowOff>
    </xdr:from>
    <xdr:to>
      <xdr:col>11</xdr:col>
      <xdr:colOff>628651</xdr:colOff>
      <xdr:row>59</xdr:row>
      <xdr:rowOff>142875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7981950" y="13125450"/>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83530</xdr:colOff>
      <xdr:row>16</xdr:row>
      <xdr:rowOff>137819</xdr:rowOff>
    </xdr:from>
    <xdr:to>
      <xdr:col>20</xdr:col>
      <xdr:colOff>359753</xdr:colOff>
      <xdr:row>19</xdr:row>
      <xdr:rowOff>71145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3888900" y="5492202"/>
          <a:ext cx="1875483" cy="62320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1230084</xdr:colOff>
      <xdr:row>20</xdr:row>
      <xdr:rowOff>78921</xdr:rowOff>
    </xdr:from>
    <xdr:to>
      <xdr:col>17</xdr:col>
      <xdr:colOff>766645</xdr:colOff>
      <xdr:row>41</xdr:row>
      <xdr:rowOff>67809</xdr:rowOff>
    </xdr:to>
    <xdr:graphicFrame macro="">
      <xdr:nvGraphicFramePr>
        <xdr:cNvPr id="2" name="Gráfico 1" descr="Comportamiento de los componentes tarifarios:  CUV, G,T, D, desde abril 2023 a abril 2024"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18</xdr:col>
      <xdr:colOff>61951</xdr:colOff>
      <xdr:row>60</xdr:row>
      <xdr:rowOff>122463</xdr:rowOff>
    </xdr:to>
    <xdr:graphicFrame macro="">
      <xdr:nvGraphicFramePr>
        <xdr:cNvPr id="3" name="Gráfico 2" descr="Comportamiento de la tarifa:  estrato1, estrato 2, estratos 3 y 4 y estratos 5 y 6. desde abril 2023 a abril 2024"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208190</xdr:colOff>
      <xdr:row>40</xdr:row>
      <xdr:rowOff>164647</xdr:rowOff>
    </xdr:from>
    <xdr:to>
      <xdr:col>13</xdr:col>
      <xdr:colOff>88446</xdr:colOff>
      <xdr:row>42</xdr:row>
      <xdr:rowOff>36740</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764361" y="10135961"/>
          <a:ext cx="1872342"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247650</xdr:colOff>
      <xdr:row>59</xdr:row>
      <xdr:rowOff>179613</xdr:rowOff>
    </xdr:from>
    <xdr:to>
      <xdr:col>13</xdr:col>
      <xdr:colOff>4083</xdr:colOff>
      <xdr:row>61</xdr:row>
      <xdr:rowOff>51706</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803821" y="13667013"/>
          <a:ext cx="1748519"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65458</xdr:colOff>
      <xdr:row>16</xdr:row>
      <xdr:rowOff>238127</xdr:rowOff>
    </xdr:from>
    <xdr:to>
      <xdr:col>20</xdr:col>
      <xdr:colOff>750141</xdr:colOff>
      <xdr:row>19</xdr:row>
      <xdr:rowOff>161928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3973507" y="5596907"/>
          <a:ext cx="2279927" cy="6749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500060</xdr:colOff>
      <xdr:row>19</xdr:row>
      <xdr:rowOff>29527</xdr:rowOff>
    </xdr:from>
    <xdr:to>
      <xdr:col>17</xdr:col>
      <xdr:colOff>661012</xdr:colOff>
      <xdr:row>42</xdr:row>
      <xdr:rowOff>171449</xdr:rowOff>
    </xdr:to>
    <xdr:graphicFrame macro="">
      <xdr:nvGraphicFramePr>
        <xdr:cNvPr id="2" name="Gráfico 1" descr="Comportamiento de los componentes tarifarios:  CUV, G,T, D, desde abril 2023 a abril 2024&#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669131</xdr:colOff>
      <xdr:row>45</xdr:row>
      <xdr:rowOff>164305</xdr:rowOff>
    </xdr:from>
    <xdr:to>
      <xdr:col>18</xdr:col>
      <xdr:colOff>137711</xdr:colOff>
      <xdr:row>63</xdr:row>
      <xdr:rowOff>130968</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615137</xdr:colOff>
      <xdr:row>42</xdr:row>
      <xdr:rowOff>118708</xdr:rowOff>
    </xdr:from>
    <xdr:to>
      <xdr:col>12</xdr:col>
      <xdr:colOff>364275</xdr:colOff>
      <xdr:row>43</xdr:row>
      <xdr:rowOff>175858</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7982667" y="10248106"/>
          <a:ext cx="1898957" cy="240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45139</xdr:colOff>
      <xdr:row>63</xdr:row>
      <xdr:rowOff>72604</xdr:rowOff>
    </xdr:from>
    <xdr:to>
      <xdr:col>12</xdr:col>
      <xdr:colOff>467530</xdr:colOff>
      <xdr:row>64</xdr:row>
      <xdr:rowOff>129754</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085922" y="14057905"/>
          <a:ext cx="1898957" cy="240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128960</xdr:colOff>
      <xdr:row>18</xdr:row>
      <xdr:rowOff>56805</xdr:rowOff>
    </xdr:from>
    <xdr:to>
      <xdr:col>20</xdr:col>
      <xdr:colOff>405184</xdr:colOff>
      <xdr:row>20</xdr:row>
      <xdr:rowOff>171106</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4120382" y="5813118"/>
          <a:ext cx="1836947" cy="4815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17</xdr:col>
      <xdr:colOff>782134</xdr:colOff>
      <xdr:row>41</xdr:row>
      <xdr:rowOff>17463</xdr:rowOff>
    </xdr:to>
    <xdr:graphicFrame macro="">
      <xdr:nvGraphicFramePr>
        <xdr:cNvPr id="2" name="Gráfico 1" descr="Comportamiento de los componentes tarifarios:  CUV, G,T, D, desde abril 2023 a abril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1230084</xdr:colOff>
      <xdr:row>43</xdr:row>
      <xdr:rowOff>33336</xdr:rowOff>
    </xdr:from>
    <xdr:to>
      <xdr:col>17</xdr:col>
      <xdr:colOff>696950</xdr:colOff>
      <xdr:row>60</xdr:row>
      <xdr:rowOff>182879</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329292</xdr:colOff>
      <xdr:row>40</xdr:row>
      <xdr:rowOff>174171</xdr:rowOff>
    </xdr:from>
    <xdr:to>
      <xdr:col>12</xdr:col>
      <xdr:colOff>214992</xdr:colOff>
      <xdr:row>42</xdr:row>
      <xdr:rowOff>46264</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8221435" y="10287000"/>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515710</xdr:colOff>
      <xdr:row>60</xdr:row>
      <xdr:rowOff>102054</xdr:rowOff>
    </xdr:from>
    <xdr:to>
      <xdr:col>12</xdr:col>
      <xdr:colOff>401410</xdr:colOff>
      <xdr:row>61</xdr:row>
      <xdr:rowOff>159204</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8407853" y="13916025"/>
          <a:ext cx="1877786"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175432</xdr:colOff>
      <xdr:row>16</xdr:row>
      <xdr:rowOff>267596</xdr:rowOff>
    </xdr:from>
    <xdr:to>
      <xdr:col>21</xdr:col>
      <xdr:colOff>20311</xdr:colOff>
      <xdr:row>19</xdr:row>
      <xdr:rowOff>106258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633298" y="5626376"/>
          <a:ext cx="2237745" cy="729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18</xdr:col>
      <xdr:colOff>23232</xdr:colOff>
      <xdr:row>41</xdr:row>
      <xdr:rowOff>44825</xdr:rowOff>
    </xdr:to>
    <xdr:graphicFrame macro="">
      <xdr:nvGraphicFramePr>
        <xdr:cNvPr id="2" name="Gráfico 1" descr="Comportamiento de los componentes tarifarios:  CUV, G,T, D, desde abril 2023 a abril 2024"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1254511</xdr:colOff>
      <xdr:row>45</xdr:row>
      <xdr:rowOff>156601</xdr:rowOff>
    </xdr:from>
    <xdr:to>
      <xdr:col>18</xdr:col>
      <xdr:colOff>30974</xdr:colOff>
      <xdr:row>63</xdr:row>
      <xdr:rowOff>123264</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282611</xdr:colOff>
      <xdr:row>41</xdr:row>
      <xdr:rowOff>67074</xdr:rowOff>
    </xdr:from>
    <xdr:to>
      <xdr:col>12</xdr:col>
      <xdr:colOff>673536</xdr:colOff>
      <xdr:row>42</xdr:row>
      <xdr:rowOff>124224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653770" y="10250306"/>
          <a:ext cx="1877754"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407335</xdr:colOff>
      <xdr:row>63</xdr:row>
      <xdr:rowOff>74518</xdr:rowOff>
    </xdr:from>
    <xdr:to>
      <xdr:col>12</xdr:col>
      <xdr:colOff>700274</xdr:colOff>
      <xdr:row>64</xdr:row>
      <xdr:rowOff>126225</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778494" y="14346530"/>
          <a:ext cx="1779768" cy="237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138454</xdr:colOff>
      <xdr:row>16</xdr:row>
      <xdr:rowOff>220176</xdr:rowOff>
    </xdr:from>
    <xdr:to>
      <xdr:col>21</xdr:col>
      <xdr:colOff>121645</xdr:colOff>
      <xdr:row>19</xdr:row>
      <xdr:rowOff>143977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673759" y="5578956"/>
          <a:ext cx="2376057" cy="65947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19</xdr:row>
      <xdr:rowOff>49218</xdr:rowOff>
    </xdr:from>
    <xdr:to>
      <xdr:col>18</xdr:col>
      <xdr:colOff>54207</xdr:colOff>
      <xdr:row>40</xdr:row>
      <xdr:rowOff>38106</xdr:rowOff>
    </xdr:to>
    <xdr:graphicFrame macro="">
      <xdr:nvGraphicFramePr>
        <xdr:cNvPr id="2" name="Gráfico 1" descr="Comportamiento de los componentes tarifarios:  CUV, G,T, D, desde abril 2023 a abril 2024&#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17</xdr:col>
      <xdr:colOff>712439</xdr:colOff>
      <xdr:row>60</xdr:row>
      <xdr:rowOff>12942</xdr:rowOff>
    </xdr:to>
    <xdr:graphicFrame macro="">
      <xdr:nvGraphicFramePr>
        <xdr:cNvPr id="3" name="Gráfico 2" descr="Comportamiento de la tarifa:  estrato1, estrato 2, estratos 3 y 4 y estratos 5 y 6. desde abril 2023 a abril 2024&#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676915</xdr:colOff>
      <xdr:row>39</xdr:row>
      <xdr:rowOff>184835</xdr:rowOff>
    </xdr:from>
    <xdr:to>
      <xdr:col>13</xdr:col>
      <xdr:colOff>236045</xdr:colOff>
      <xdr:row>41</xdr:row>
      <xdr:rowOff>49781</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9319110" y="10058311"/>
          <a:ext cx="1951996" cy="236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488119</xdr:colOff>
      <xdr:row>60</xdr:row>
      <xdr:rowOff>7545</xdr:rowOff>
    </xdr:from>
    <xdr:to>
      <xdr:col>13</xdr:col>
      <xdr:colOff>47249</xdr:colOff>
      <xdr:row>61</xdr:row>
      <xdr:rowOff>64695</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9130314" y="13783947"/>
          <a:ext cx="1951996"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155363</xdr:colOff>
      <xdr:row>16</xdr:row>
      <xdr:rowOff>265560</xdr:rowOff>
    </xdr:from>
    <xdr:to>
      <xdr:col>20</xdr:col>
      <xdr:colOff>453359</xdr:colOff>
      <xdr:row>19</xdr:row>
      <xdr:rowOff>26075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178534" y="5624340"/>
          <a:ext cx="1893240" cy="55813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320915" y="2794635"/>
          <a:ext cx="484251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1230085</xdr:colOff>
      <xdr:row>19</xdr:row>
      <xdr:rowOff>66675</xdr:rowOff>
    </xdr:from>
    <xdr:to>
      <xdr:col>17</xdr:col>
      <xdr:colOff>776111</xdr:colOff>
      <xdr:row>40</xdr:row>
      <xdr:rowOff>55563</xdr:rowOff>
    </xdr:to>
    <xdr:graphicFrame macro="">
      <xdr:nvGraphicFramePr>
        <xdr:cNvPr id="2" name="Gráfico 1" descr="Comportamiento de los componentes tarifarios:  CUV, G,T, D, desde abril 2023 a abril 2024&#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43</xdr:row>
      <xdr:rowOff>47625</xdr:rowOff>
    </xdr:from>
    <xdr:to>
      <xdr:col>17</xdr:col>
      <xdr:colOff>650679</xdr:colOff>
      <xdr:row>59</xdr:row>
      <xdr:rowOff>123825</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243687</xdr:colOff>
      <xdr:row>16</xdr:row>
      <xdr:rowOff>248225</xdr:rowOff>
    </xdr:from>
    <xdr:to>
      <xdr:col>20</xdr:col>
      <xdr:colOff>561792</xdr:colOff>
      <xdr:row>19</xdr:row>
      <xdr:rowOff>120166</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588567" y="5595996"/>
          <a:ext cx="1924731" cy="6140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18</xdr:col>
      <xdr:colOff>15488</xdr:colOff>
      <xdr:row>40</xdr:row>
      <xdr:rowOff>169863</xdr:rowOff>
    </xdr:to>
    <xdr:graphicFrame macro="">
      <xdr:nvGraphicFramePr>
        <xdr:cNvPr id="2" name="Gráfico 1" descr="Comportamiento de los componentes tarifarios:  CUV, G,T, D, desde abril 2023 a abril 2024&#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18</xdr:col>
      <xdr:colOff>7744</xdr:colOff>
      <xdr:row>60</xdr:row>
      <xdr:rowOff>45924</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630530</xdr:colOff>
      <xdr:row>40</xdr:row>
      <xdr:rowOff>132929</xdr:rowOff>
    </xdr:from>
    <xdr:to>
      <xdr:col>13</xdr:col>
      <xdr:colOff>386886</xdr:colOff>
      <xdr:row>42</xdr:row>
      <xdr:rowOff>4225</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8653213" y="10068356"/>
          <a:ext cx="1901417"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650697</xdr:colOff>
      <xdr:row>59</xdr:row>
      <xdr:rowOff>122962</xdr:rowOff>
    </xdr:from>
    <xdr:to>
      <xdr:col>13</xdr:col>
      <xdr:colOff>412496</xdr:colOff>
      <xdr:row>60</xdr:row>
      <xdr:rowOff>180112</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673380" y="13589608"/>
          <a:ext cx="1906860"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110337</xdr:colOff>
      <xdr:row>16</xdr:row>
      <xdr:rowOff>162866</xdr:rowOff>
    </xdr:from>
    <xdr:to>
      <xdr:col>20</xdr:col>
      <xdr:colOff>386561</xdr:colOff>
      <xdr:row>19</xdr:row>
      <xdr:rowOff>81224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939910" y="5521646"/>
          <a:ext cx="1871468" cy="59207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719157</xdr:colOff>
      <xdr:row>41</xdr:row>
      <xdr:rowOff>168729</xdr:rowOff>
    </xdr:to>
    <xdr:graphicFrame macro="">
      <xdr:nvGraphicFramePr>
        <xdr:cNvPr id="2" name="Gráfico 1" descr="Comportamiento de los componentes tarifarios:  CUV, G,T, D, desde abril 2023 a abril 2024&#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1254698</xdr:colOff>
      <xdr:row>43</xdr:row>
      <xdr:rowOff>133351</xdr:rowOff>
    </xdr:from>
    <xdr:to>
      <xdr:col>17</xdr:col>
      <xdr:colOff>711505</xdr:colOff>
      <xdr:row>60</xdr:row>
      <xdr:rowOff>9526</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173516</xdr:colOff>
      <xdr:row>41</xdr:row>
      <xdr:rowOff>89634</xdr:rowOff>
    </xdr:from>
    <xdr:to>
      <xdr:col>12</xdr:col>
      <xdr:colOff>552286</xdr:colOff>
      <xdr:row>43</xdr:row>
      <xdr:rowOff>18537</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8864600" y="10111923"/>
          <a:ext cx="1985397" cy="296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677930</xdr:colOff>
      <xdr:row>59</xdr:row>
      <xdr:rowOff>95608</xdr:rowOff>
    </xdr:from>
    <xdr:to>
      <xdr:col>13</xdr:col>
      <xdr:colOff>266504</xdr:colOff>
      <xdr:row>61</xdr:row>
      <xdr:rowOff>106496</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9369014" y="13422957"/>
          <a:ext cx="1998514" cy="378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156417</xdr:colOff>
      <xdr:row>17</xdr:row>
      <xdr:rowOff>124226</xdr:rowOff>
    </xdr:from>
    <xdr:to>
      <xdr:col>21</xdr:col>
      <xdr:colOff>118316</xdr:colOff>
      <xdr:row>20</xdr:row>
      <xdr:rowOff>87216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274007" y="5716816"/>
          <a:ext cx="2371839" cy="53678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18</xdr:col>
      <xdr:colOff>46464</xdr:colOff>
      <xdr:row>40</xdr:row>
      <xdr:rowOff>182351</xdr:rowOff>
    </xdr:to>
    <xdr:graphicFrame macro="">
      <xdr:nvGraphicFramePr>
        <xdr:cNvPr id="2" name="Gráfico 1" descr="Comportamiento de los componentes tarifarios:  CUV, G,T, D, desde abril 2023 a abril 2024&#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1195913</xdr:colOff>
      <xdr:row>43</xdr:row>
      <xdr:rowOff>76200</xdr:rowOff>
    </xdr:from>
    <xdr:to>
      <xdr:col>17</xdr:col>
      <xdr:colOff>766646</xdr:colOff>
      <xdr:row>63</xdr:row>
      <xdr:rowOff>19050</xdr:rowOff>
    </xdr:to>
    <xdr:graphicFrame macro="">
      <xdr:nvGraphicFramePr>
        <xdr:cNvPr id="3" name="Gráfico 2" descr="Comportamiento de la tarifa:  estrato1, estrato 2, estratos 3 y 4 y estratos 5 y 6. desde abril 2023 a abril 2024"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405494</xdr:colOff>
      <xdr:row>40</xdr:row>
      <xdr:rowOff>178405</xdr:rowOff>
    </xdr:from>
    <xdr:to>
      <xdr:col>12</xdr:col>
      <xdr:colOff>283029</xdr:colOff>
      <xdr:row>42</xdr:row>
      <xdr:rowOff>155122</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8831037" y="10258576"/>
          <a:ext cx="2228849" cy="3468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547007</xdr:colOff>
      <xdr:row>63</xdr:row>
      <xdr:rowOff>13151</xdr:rowOff>
    </xdr:from>
    <xdr:to>
      <xdr:col>12</xdr:col>
      <xdr:colOff>318406</xdr:colOff>
      <xdr:row>64</xdr:row>
      <xdr:rowOff>185055</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8972550" y="14349637"/>
          <a:ext cx="2122713" cy="356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159966</xdr:colOff>
      <xdr:row>16</xdr:row>
      <xdr:rowOff>249953</xdr:rowOff>
    </xdr:from>
    <xdr:to>
      <xdr:col>20</xdr:col>
      <xdr:colOff>723545</xdr:colOff>
      <xdr:row>19</xdr:row>
      <xdr:rowOff>4227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128929" y="5608733"/>
          <a:ext cx="2158823" cy="62159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1202869</xdr:colOff>
      <xdr:row>19</xdr:row>
      <xdr:rowOff>112939</xdr:rowOff>
    </xdr:from>
    <xdr:to>
      <xdr:col>18</xdr:col>
      <xdr:colOff>30976</xdr:colOff>
      <xdr:row>40</xdr:row>
      <xdr:rowOff>101827</xdr:rowOff>
    </xdr:to>
    <xdr:graphicFrame macro="">
      <xdr:nvGraphicFramePr>
        <xdr:cNvPr id="2" name="Gráfico 1" descr="Comportamiento de los componentes tarifarios:  CUV, G,T, D, desde abril 2023 a abril 2024&#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42</xdr:row>
      <xdr:rowOff>128586</xdr:rowOff>
    </xdr:from>
    <xdr:to>
      <xdr:col>18</xdr:col>
      <xdr:colOff>116159</xdr:colOff>
      <xdr:row>60</xdr:row>
      <xdr:rowOff>95249</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450396</xdr:colOff>
      <xdr:row>40</xdr:row>
      <xdr:rowOff>36740</xdr:rowOff>
    </xdr:from>
    <xdr:to>
      <xdr:col>12</xdr:col>
      <xdr:colOff>336096</xdr:colOff>
      <xdr:row>41</xdr:row>
      <xdr:rowOff>93890</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8342539" y="9931854"/>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616403</xdr:colOff>
      <xdr:row>60</xdr:row>
      <xdr:rowOff>6803</xdr:rowOff>
    </xdr:from>
    <xdr:to>
      <xdr:col>12</xdr:col>
      <xdr:colOff>502103</xdr:colOff>
      <xdr:row>61</xdr:row>
      <xdr:rowOff>63953</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508546" y="13603060"/>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184040</xdr:colOff>
      <xdr:row>16</xdr:row>
      <xdr:rowOff>204605</xdr:rowOff>
    </xdr:from>
    <xdr:to>
      <xdr:col>20</xdr:col>
      <xdr:colOff>460264</xdr:colOff>
      <xdr:row>19</xdr:row>
      <xdr:rowOff>133849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3968186" y="5563385"/>
          <a:ext cx="1871468" cy="6107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1035843</xdr:colOff>
      <xdr:row>20</xdr:row>
      <xdr:rowOff>152400</xdr:rowOff>
    </xdr:from>
    <xdr:to>
      <xdr:col>17</xdr:col>
      <xdr:colOff>576147</xdr:colOff>
      <xdr:row>41</xdr:row>
      <xdr:rowOff>141288</xdr:rowOff>
    </xdr:to>
    <xdr:graphicFrame macro="">
      <xdr:nvGraphicFramePr>
        <xdr:cNvPr id="2" name="Gráfico 1" descr="Comportamiento de los componentes tarifarios:  CUV, G,T, D, desde abril 2023 a abril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408878</xdr:colOff>
      <xdr:row>61</xdr:row>
      <xdr:rowOff>57149</xdr:rowOff>
    </xdr:to>
    <xdr:graphicFrame macro="">
      <xdr:nvGraphicFramePr>
        <xdr:cNvPr id="3" name="Gráfico 2" descr="Comportamiento de la tarifa:  estrato1, estrato 2, estratos 3 y 4 y estratos 5 y 6. desde abril 2023 a abril 2024&#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174171</xdr:colOff>
      <xdr:row>41</xdr:row>
      <xdr:rowOff>112940</xdr:rowOff>
    </xdr:from>
    <xdr:to>
      <xdr:col>12</xdr:col>
      <xdr:colOff>631372</xdr:colOff>
      <xdr:row>43</xdr:row>
      <xdr:rowOff>10886</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8763000" y="10301969"/>
          <a:ext cx="1763486" cy="268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283028</xdr:colOff>
      <xdr:row>61</xdr:row>
      <xdr:rowOff>67016</xdr:rowOff>
    </xdr:from>
    <xdr:to>
      <xdr:col>13</xdr:col>
      <xdr:colOff>435428</xdr:colOff>
      <xdr:row>62</xdr:row>
      <xdr:rowOff>97971</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8871857" y="13957187"/>
          <a:ext cx="2242457" cy="216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94942</xdr:colOff>
      <xdr:row>17</xdr:row>
      <xdr:rowOff>21340</xdr:rowOff>
    </xdr:from>
    <xdr:to>
      <xdr:col>21</xdr:col>
      <xdr:colOff>162976</xdr:colOff>
      <xdr:row>19</xdr:row>
      <xdr:rowOff>120672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052552" y="5587657"/>
          <a:ext cx="2409790" cy="638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19</xdr:row>
      <xdr:rowOff>62592</xdr:rowOff>
    </xdr:from>
    <xdr:to>
      <xdr:col>17</xdr:col>
      <xdr:colOff>665976</xdr:colOff>
      <xdr:row>40</xdr:row>
      <xdr:rowOff>90941</xdr:rowOff>
    </xdr:to>
    <xdr:graphicFrame macro="">
      <xdr:nvGraphicFramePr>
        <xdr:cNvPr id="2" name="Gráfico 1" descr="Comportamiento de los componentes tarifarios:  CUV, G,T, D, desde abril 2023 a abril 2024&#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44</xdr:row>
      <xdr:rowOff>68035</xdr:rowOff>
    </xdr:from>
    <xdr:to>
      <xdr:col>17</xdr:col>
      <xdr:colOff>511098</xdr:colOff>
      <xdr:row>67</xdr:row>
      <xdr:rowOff>142874</xdr:rowOff>
    </xdr:to>
    <xdr:graphicFrame macro="">
      <xdr:nvGraphicFramePr>
        <xdr:cNvPr id="3" name="Gráfico 2" descr="Comportamiento de la tarifa:  estrato1, estrato 2, estratos 3 y 4 y estratos 5 y 6. desde abril 2023 a abril 2024&#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201384</xdr:colOff>
      <xdr:row>40</xdr:row>
      <xdr:rowOff>13605</xdr:rowOff>
    </xdr:from>
    <xdr:to>
      <xdr:col>12</xdr:col>
      <xdr:colOff>10883</xdr:colOff>
      <xdr:row>42</xdr:row>
      <xdr:rowOff>35377</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202384" y="9974034"/>
          <a:ext cx="1866899" cy="391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470808</xdr:colOff>
      <xdr:row>67</xdr:row>
      <xdr:rowOff>36738</xdr:rowOff>
    </xdr:from>
    <xdr:to>
      <xdr:col>12</xdr:col>
      <xdr:colOff>97972</xdr:colOff>
      <xdr:row>69</xdr:row>
      <xdr:rowOff>13606</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471808" y="14993709"/>
          <a:ext cx="1684564" cy="346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144026</xdr:colOff>
      <xdr:row>16</xdr:row>
      <xdr:rowOff>169350</xdr:rowOff>
    </xdr:from>
    <xdr:to>
      <xdr:col>20</xdr:col>
      <xdr:colOff>656706</xdr:colOff>
      <xdr:row>19</xdr:row>
      <xdr:rowOff>28104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578660" y="5528130"/>
          <a:ext cx="2107924" cy="60991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1235926</xdr:colOff>
      <xdr:row>19</xdr:row>
      <xdr:rowOff>0</xdr:rowOff>
    </xdr:from>
    <xdr:to>
      <xdr:col>16</xdr:col>
      <xdr:colOff>761999</xdr:colOff>
      <xdr:row>39</xdr:row>
      <xdr:rowOff>179388</xdr:rowOff>
    </xdr:to>
    <xdr:graphicFrame macro="">
      <xdr:nvGraphicFramePr>
        <xdr:cNvPr id="2" name="Gráfico 1" descr="Comportamiento de los componentes tarifarios:  CUV, G,T, D, desde abril 2023 a abril 2024&#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16</xdr:col>
      <xdr:colOff>752707</xdr:colOff>
      <xdr:row>59</xdr:row>
      <xdr:rowOff>38099</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166204</xdr:colOff>
      <xdr:row>39</xdr:row>
      <xdr:rowOff>136072</xdr:rowOff>
    </xdr:from>
    <xdr:to>
      <xdr:col>13</xdr:col>
      <xdr:colOff>51905</xdr:colOff>
      <xdr:row>41</xdr:row>
      <xdr:rowOff>2722</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864155" y="9902682"/>
          <a:ext cx="1948677"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259796</xdr:colOff>
      <xdr:row>58</xdr:row>
      <xdr:rowOff>122400</xdr:rowOff>
    </xdr:from>
    <xdr:to>
      <xdr:col>13</xdr:col>
      <xdr:colOff>145497</xdr:colOff>
      <xdr:row>59</xdr:row>
      <xdr:rowOff>174107</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957747" y="13420229"/>
          <a:ext cx="1948677" cy="237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162920</xdr:colOff>
      <xdr:row>16</xdr:row>
      <xdr:rowOff>130894</xdr:rowOff>
    </xdr:from>
    <xdr:to>
      <xdr:col>20</xdr:col>
      <xdr:colOff>96245</xdr:colOff>
      <xdr:row>19</xdr:row>
      <xdr:rowOff>54695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046188" y="5446309"/>
          <a:ext cx="2275081" cy="6579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19</xdr:row>
      <xdr:rowOff>95621</xdr:rowOff>
    </xdr:from>
    <xdr:to>
      <xdr:col>17</xdr:col>
      <xdr:colOff>734457</xdr:colOff>
      <xdr:row>40</xdr:row>
      <xdr:rowOff>55934</xdr:rowOff>
    </xdr:to>
    <xdr:graphicFrame macro="">
      <xdr:nvGraphicFramePr>
        <xdr:cNvPr id="2" name="Gráfico 1" descr="Comportamiento de los componentes tarifarios:  CUV, G,T, D, desde abril 2023 a abril 2024&#10;"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17</xdr:col>
      <xdr:colOff>578385</xdr:colOff>
      <xdr:row>60</xdr:row>
      <xdr:rowOff>19049</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26594</xdr:colOff>
      <xdr:row>40</xdr:row>
      <xdr:rowOff>11009</xdr:rowOff>
    </xdr:from>
    <xdr:to>
      <xdr:col>12</xdr:col>
      <xdr:colOff>436789</xdr:colOff>
      <xdr:row>41</xdr:row>
      <xdr:rowOff>55789</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576828" y="9907113"/>
          <a:ext cx="1855026" cy="222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18059</xdr:colOff>
      <xdr:row>59</xdr:row>
      <xdr:rowOff>80776</xdr:rowOff>
    </xdr:from>
    <xdr:to>
      <xdr:col>12</xdr:col>
      <xdr:colOff>448047</xdr:colOff>
      <xdr:row>60</xdr:row>
      <xdr:rowOff>137926</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568293" y="13361347"/>
          <a:ext cx="1874819" cy="2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108996</xdr:colOff>
      <xdr:row>16</xdr:row>
      <xdr:rowOff>219201</xdr:rowOff>
    </xdr:from>
    <xdr:to>
      <xdr:col>21</xdr:col>
      <xdr:colOff>173566</xdr:colOff>
      <xdr:row>19</xdr:row>
      <xdr:rowOff>150424</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4091237" y="5599105"/>
          <a:ext cx="2405654" cy="73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1230216</xdr:colOff>
      <xdr:row>18</xdr:row>
      <xdr:rowOff>95250</xdr:rowOff>
    </xdr:from>
    <xdr:to>
      <xdr:col>17</xdr:col>
      <xdr:colOff>725276</xdr:colOff>
      <xdr:row>40</xdr:row>
      <xdr:rowOff>55563</xdr:rowOff>
    </xdr:to>
    <xdr:graphicFrame macro="">
      <xdr:nvGraphicFramePr>
        <xdr:cNvPr id="2" name="Gráfico 1" descr="Comportamiento de los componentes tarifarios:  CUV, G,T, D, desde abril 2023 a abril 2024&#10;"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8031</xdr:colOff>
      <xdr:row>41</xdr:row>
      <xdr:rowOff>71436</xdr:rowOff>
    </xdr:from>
    <xdr:to>
      <xdr:col>17</xdr:col>
      <xdr:colOff>651830</xdr:colOff>
      <xdr:row>59</xdr:row>
      <xdr:rowOff>38099</xdr:rowOff>
    </xdr:to>
    <xdr:graphicFrame macro="">
      <xdr:nvGraphicFramePr>
        <xdr:cNvPr id="3" name="Gráfico 2"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614363</xdr:colOff>
      <xdr:row>39</xdr:row>
      <xdr:rowOff>133350</xdr:rowOff>
    </xdr:from>
    <xdr:to>
      <xdr:col>12</xdr:col>
      <xdr:colOff>500063</xdr:colOff>
      <xdr:row>41</xdr:row>
      <xdr:rowOff>9525</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520113" y="9810750"/>
          <a:ext cx="18859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631032</xdr:colOff>
      <xdr:row>58</xdr:row>
      <xdr:rowOff>145256</xdr:rowOff>
    </xdr:from>
    <xdr:to>
      <xdr:col>12</xdr:col>
      <xdr:colOff>516732</xdr:colOff>
      <xdr:row>60</xdr:row>
      <xdr:rowOff>21431</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536782" y="13261181"/>
          <a:ext cx="18859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299349</xdr:colOff>
      <xdr:row>16</xdr:row>
      <xdr:rowOff>260618</xdr:rowOff>
    </xdr:from>
    <xdr:to>
      <xdr:col>21</xdr:col>
      <xdr:colOff>151710</xdr:colOff>
      <xdr:row>20</xdr:row>
      <xdr:rowOff>3444</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171421" y="5640522"/>
          <a:ext cx="2193446" cy="69762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1235926</xdr:colOff>
      <xdr:row>18</xdr:row>
      <xdr:rowOff>142875</xdr:rowOff>
    </xdr:from>
    <xdr:to>
      <xdr:col>18</xdr:col>
      <xdr:colOff>27878</xdr:colOff>
      <xdr:row>39</xdr:row>
      <xdr:rowOff>46464</xdr:rowOff>
    </xdr:to>
    <xdr:graphicFrame macro="">
      <xdr:nvGraphicFramePr>
        <xdr:cNvPr id="10" name="Gráfico 9" descr="Comportamiento de los componentes tarifarios:  CUV, G,T, D, desde abril 2023 a abril 2024&#10;"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743414</xdr:colOff>
      <xdr:row>59</xdr:row>
      <xdr:rowOff>85724</xdr:rowOff>
    </xdr:to>
    <xdr:graphicFrame macro="">
      <xdr:nvGraphicFramePr>
        <xdr:cNvPr id="11" name="Gráfico 10"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15896</xdr:colOff>
      <xdr:row>38</xdr:row>
      <xdr:rowOff>166140</xdr:rowOff>
    </xdr:from>
    <xdr:to>
      <xdr:col>14</xdr:col>
      <xdr:colOff>444821</xdr:colOff>
      <xdr:row>40</xdr:row>
      <xdr:rowOff>37437</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9206359" y="9700433"/>
          <a:ext cx="1869291"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390823</xdr:colOff>
      <xdr:row>58</xdr:row>
      <xdr:rowOff>169856</xdr:rowOff>
    </xdr:from>
    <xdr:to>
      <xdr:col>14</xdr:col>
      <xdr:colOff>155719</xdr:colOff>
      <xdr:row>60</xdr:row>
      <xdr:rowOff>36506</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921506" y="13421222"/>
          <a:ext cx="1865042"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253528</xdr:colOff>
      <xdr:row>16</xdr:row>
      <xdr:rowOff>225978</xdr:rowOff>
    </xdr:from>
    <xdr:to>
      <xdr:col>20</xdr:col>
      <xdr:colOff>529751</xdr:colOff>
      <xdr:row>19</xdr:row>
      <xdr:rowOff>156948</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4666479" y="5541393"/>
          <a:ext cx="1837394" cy="6186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400049</xdr:colOff>
      <xdr:row>39</xdr:row>
      <xdr:rowOff>14968</xdr:rowOff>
    </xdr:from>
    <xdr:to>
      <xdr:col>17</xdr:col>
      <xdr:colOff>455340</xdr:colOff>
      <xdr:row>56</xdr:row>
      <xdr:rowOff>172131</xdr:rowOff>
    </xdr:to>
    <xdr:graphicFrame macro="">
      <xdr:nvGraphicFramePr>
        <xdr:cNvPr id="10" name="Gráfico 9" descr="Comportamiento de la tarifa:  estrato1, estrato 2, estratos 3 y 4 y estratos 5 y 6. desde abril 2023 a abril 2024&#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419098</xdr:colOff>
      <xdr:row>19</xdr:row>
      <xdr:rowOff>38100</xdr:rowOff>
    </xdr:from>
    <xdr:to>
      <xdr:col>17</xdr:col>
      <xdr:colOff>678365</xdr:colOff>
      <xdr:row>36</xdr:row>
      <xdr:rowOff>152400</xdr:rowOff>
    </xdr:to>
    <xdr:graphicFrame macro="">
      <xdr:nvGraphicFramePr>
        <xdr:cNvPr id="11" name="Gráfico 10" descr="Comportamiento de los componentes tarifarios:  CUV, G,T, D,desde abril 2023 a abril 2024&#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226510</xdr:colOff>
      <xdr:row>36</xdr:row>
      <xdr:rowOff>90703</xdr:rowOff>
    </xdr:from>
    <xdr:to>
      <xdr:col>12</xdr:col>
      <xdr:colOff>686698</xdr:colOff>
      <xdr:row>37</xdr:row>
      <xdr:rowOff>147853</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394778" y="9327630"/>
          <a:ext cx="1900554"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127873</xdr:colOff>
      <xdr:row>56</xdr:row>
      <xdr:rowOff>135607</xdr:rowOff>
    </xdr:from>
    <xdr:to>
      <xdr:col>12</xdr:col>
      <xdr:colOff>593504</xdr:colOff>
      <xdr:row>58</xdr:row>
      <xdr:rowOff>1462</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296141" y="13089607"/>
          <a:ext cx="1905997" cy="237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241345</xdr:colOff>
      <xdr:row>17</xdr:row>
      <xdr:rowOff>83468</xdr:rowOff>
    </xdr:from>
    <xdr:to>
      <xdr:col>21</xdr:col>
      <xdr:colOff>23629</xdr:colOff>
      <xdr:row>20</xdr:row>
      <xdr:rowOff>3186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4421979" y="5594029"/>
          <a:ext cx="2124040" cy="67242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157238</xdr:rowOff>
    </xdr:from>
    <xdr:to>
      <xdr:col>9</xdr:col>
      <xdr:colOff>1451428</xdr:colOff>
      <xdr:row>42</xdr:row>
      <xdr:rowOff>157238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848047"/>
          <a:ext cx="13540015" cy="271911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857625" y="5429249"/>
          <a:ext cx="6457082" cy="973075"/>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258925"/>
          <a:ext cx="5324599" cy="239113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428875" y="12330720"/>
          <a:ext cx="10868025" cy="24308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27878</xdr:colOff>
      <xdr:row>19</xdr:row>
      <xdr:rowOff>28576</xdr:rowOff>
    </xdr:from>
    <xdr:to>
      <xdr:col>18</xdr:col>
      <xdr:colOff>687659</xdr:colOff>
      <xdr:row>39</xdr:row>
      <xdr:rowOff>1164</xdr:rowOff>
    </xdr:to>
    <xdr:graphicFrame macro="">
      <xdr:nvGraphicFramePr>
        <xdr:cNvPr id="9" name="Gráfico 8" descr="Comportamiento de los componentes tarifarios:  CUV, G,T, D, desde abril 2023 a abril 2024"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41</xdr:row>
      <xdr:rowOff>97166</xdr:rowOff>
    </xdr:from>
    <xdr:to>
      <xdr:col>19</xdr:col>
      <xdr:colOff>120803</xdr:colOff>
      <xdr:row>59</xdr:row>
      <xdr:rowOff>77277</xdr:rowOff>
    </xdr:to>
    <xdr:graphicFrame macro="">
      <xdr:nvGraphicFramePr>
        <xdr:cNvPr id="10" name="Gráfico 9" descr="Comportamiento de la tarifa:  estrato1, estrato 2, estratos 3 y 4 y estratos 5 y 6. desde abril 2023 a abril 2024&#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245173</xdr:colOff>
      <xdr:row>16</xdr:row>
      <xdr:rowOff>183030</xdr:rowOff>
    </xdr:from>
    <xdr:to>
      <xdr:col>22</xdr:col>
      <xdr:colOff>71745</xdr:colOff>
      <xdr:row>19</xdr:row>
      <xdr:rowOff>124149</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295710" y="5498445"/>
          <a:ext cx="2168328" cy="68453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11</xdr:col>
      <xdr:colOff>488014</xdr:colOff>
      <xdr:row>59</xdr:row>
      <xdr:rowOff>46235</xdr:rowOff>
    </xdr:from>
    <xdr:to>
      <xdr:col>14</xdr:col>
      <xdr:colOff>376973</xdr:colOff>
      <xdr:row>60</xdr:row>
      <xdr:rowOff>103386</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358916" y="13539211"/>
          <a:ext cx="1868301"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1230085</xdr:colOff>
      <xdr:row>19</xdr:row>
      <xdr:rowOff>54429</xdr:rowOff>
    </xdr:from>
    <xdr:to>
      <xdr:col>18</xdr:col>
      <xdr:colOff>65049</xdr:colOff>
      <xdr:row>40</xdr:row>
      <xdr:rowOff>46038</xdr:rowOff>
    </xdr:to>
    <xdr:graphicFrame macro="">
      <xdr:nvGraphicFramePr>
        <xdr:cNvPr id="2" name="Gráfico 1" descr="Comportamiento de los componentes tarifarios:  CUV, G,T, D, desde desde abril 2023 a abril 2024"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18</xdr:col>
      <xdr:colOff>74342</xdr:colOff>
      <xdr:row>60</xdr:row>
      <xdr:rowOff>151040</xdr:rowOff>
    </xdr:to>
    <xdr:graphicFrame macro="">
      <xdr:nvGraphicFramePr>
        <xdr:cNvPr id="3" name="Gráfico 2" descr="Comportamiento de la tarifa:  estrato1, estrato 2, estratos 3 y 4 y estratos 5 y 6. desde abril 2023 a abril 2024"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224085</xdr:colOff>
      <xdr:row>17</xdr:row>
      <xdr:rowOff>57489</xdr:rowOff>
    </xdr:from>
    <xdr:to>
      <xdr:col>20</xdr:col>
      <xdr:colOff>500310</xdr:colOff>
      <xdr:row>19</xdr:row>
      <xdr:rowOff>177233</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4228158" y="5568050"/>
          <a:ext cx="1837396" cy="5007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625323</xdr:colOff>
      <xdr:row>20</xdr:row>
      <xdr:rowOff>64843</xdr:rowOff>
    </xdr:from>
    <xdr:to>
      <xdr:col>18</xdr:col>
      <xdr:colOff>114368</xdr:colOff>
      <xdr:row>40</xdr:row>
      <xdr:rowOff>37255</xdr:rowOff>
    </xdr:to>
    <xdr:graphicFrame macro="">
      <xdr:nvGraphicFramePr>
        <xdr:cNvPr id="2" name="Gráfico 1" descr="Comportamiento de los componentes tarifarios:  CUV, G,T, D, desde abril 2023 a abril 2024"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267741</xdr:colOff>
      <xdr:row>40</xdr:row>
      <xdr:rowOff>0</xdr:rowOff>
    </xdr:from>
    <xdr:to>
      <xdr:col>13</xdr:col>
      <xdr:colOff>743151</xdr:colOff>
      <xdr:row>41</xdr:row>
      <xdr:rowOff>57150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860482" y="9774296"/>
          <a:ext cx="1839484"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158483</xdr:colOff>
      <xdr:row>61</xdr:row>
      <xdr:rowOff>10046</xdr:rowOff>
    </xdr:from>
    <xdr:to>
      <xdr:col>13</xdr:col>
      <xdr:colOff>602597</xdr:colOff>
      <xdr:row>62</xdr:row>
      <xdr:rowOff>60880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10751224" y="13537898"/>
          <a:ext cx="1808188" cy="22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686959</xdr:colOff>
      <xdr:row>16</xdr:row>
      <xdr:rowOff>166006</xdr:rowOff>
    </xdr:from>
    <xdr:to>
      <xdr:col>22</xdr:col>
      <xdr:colOff>35413</xdr:colOff>
      <xdr:row>19</xdr:row>
      <xdr:rowOff>84364</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6547848" y="5490599"/>
          <a:ext cx="2471713" cy="61450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592667</xdr:colOff>
      <xdr:row>43</xdr:row>
      <xdr:rowOff>93067</xdr:rowOff>
    </xdr:from>
    <xdr:to>
      <xdr:col>18</xdr:col>
      <xdr:colOff>103482</xdr:colOff>
      <xdr:row>61</xdr:row>
      <xdr:rowOff>68801</xdr:rowOff>
    </xdr:to>
    <xdr:graphicFrame macro="">
      <xdr:nvGraphicFramePr>
        <xdr:cNvPr id="14" name="Gráfico 13" descr="Comportamiento de la tarifa:  estrato1, estrato 2, estratos 3 y 4 y estratos 5 y 6. desde abril 2023 a abril 2024&#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1222261</xdr:colOff>
      <xdr:row>19</xdr:row>
      <xdr:rowOff>11905</xdr:rowOff>
    </xdr:from>
    <xdr:to>
      <xdr:col>18</xdr:col>
      <xdr:colOff>157975</xdr:colOff>
      <xdr:row>40</xdr:row>
      <xdr:rowOff>178592</xdr:rowOff>
    </xdr:to>
    <xdr:graphicFrame macro="">
      <xdr:nvGraphicFramePr>
        <xdr:cNvPr id="2" name="Gráfico 1" descr="Comportamiento de los componentes tarifarios:  CUV, G,T, D, desde abril 2023 a abril 2024"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17</xdr:col>
      <xdr:colOff>191164</xdr:colOff>
      <xdr:row>60</xdr:row>
      <xdr:rowOff>180974</xdr:rowOff>
    </xdr:to>
    <xdr:graphicFrame macro="">
      <xdr:nvGraphicFramePr>
        <xdr:cNvPr id="3" name="Gráfico 2" descr="Comportamiento de la tarifa:  estrato1, estrato 2, estratos 3 y 4 y estratos 5 y 6. desde abril 2023 a abril 2024"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204788</xdr:colOff>
      <xdr:row>41</xdr:row>
      <xdr:rowOff>28575</xdr:rowOff>
    </xdr:from>
    <xdr:to>
      <xdr:col>9</xdr:col>
      <xdr:colOff>90489</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200025</xdr:colOff>
      <xdr:row>58</xdr:row>
      <xdr:rowOff>47625</xdr:rowOff>
    </xdr:from>
    <xdr:to>
      <xdr:col>9</xdr:col>
      <xdr:colOff>85726</xdr:colOff>
      <xdr:row>59</xdr:row>
      <xdr:rowOff>104775</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309812</xdr:colOff>
      <xdr:row>17</xdr:row>
      <xdr:rowOff>101356</xdr:rowOff>
    </xdr:from>
    <xdr:to>
      <xdr:col>20</xdr:col>
      <xdr:colOff>607807</xdr:colOff>
      <xdr:row>20</xdr:row>
      <xdr:rowOff>2589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4601958" y="5584039"/>
          <a:ext cx="1859166" cy="6911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dpalacio/Downloads/Informe%20Tarifas-Gas%20Natural-Ciudades%20Principales-Junio-2023-VM_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99" t="s">
        <v>90</v>
      </c>
      <c r="D3" s="100"/>
      <c r="E3" s="100"/>
      <c r="F3" s="100"/>
      <c r="G3" s="100"/>
      <c r="H3" s="100"/>
      <c r="I3" s="101"/>
      <c r="J3" s="10"/>
      <c r="K3" s="10"/>
    </row>
    <row r="4" spans="1:11" ht="26.25" customHeight="1" thickBot="1">
      <c r="A4" s="10"/>
      <c r="B4" s="10"/>
      <c r="C4" s="102"/>
      <c r="D4" s="103"/>
      <c r="E4" s="103"/>
      <c r="F4" s="103"/>
      <c r="G4" s="103"/>
      <c r="H4" s="103"/>
      <c r="I4" s="104"/>
      <c r="J4" s="10"/>
      <c r="K4" s="10"/>
    </row>
    <row r="5" spans="1:11" ht="15" customHeight="1">
      <c r="A5" s="10"/>
      <c r="B5" s="10"/>
      <c r="C5" s="44"/>
      <c r="D5" s="45"/>
      <c r="E5" s="45"/>
      <c r="F5" s="45"/>
      <c r="G5" s="45"/>
      <c r="H5" s="45"/>
      <c r="I5" s="46"/>
      <c r="J5" s="10"/>
      <c r="K5" s="10"/>
    </row>
    <row r="6" spans="1:11" ht="15" customHeight="1">
      <c r="A6" s="10"/>
      <c r="B6" s="10"/>
      <c r="C6" s="16"/>
      <c r="D6" s="47"/>
      <c r="E6" s="47"/>
      <c r="F6" s="47"/>
      <c r="G6" s="47"/>
      <c r="H6" s="47"/>
      <c r="I6" s="17"/>
      <c r="J6" s="10"/>
      <c r="K6" s="10"/>
    </row>
    <row r="7" spans="1:11" ht="15" customHeight="1">
      <c r="A7" s="10"/>
      <c r="B7" s="10"/>
      <c r="C7" s="16"/>
      <c r="D7" s="47"/>
      <c r="E7" s="47"/>
      <c r="F7" s="47"/>
      <c r="G7" s="47"/>
      <c r="H7" s="47"/>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5" t="s">
        <v>61</v>
      </c>
      <c r="D22" s="106"/>
      <c r="E22" s="106"/>
      <c r="F22" s="106"/>
      <c r="G22" s="106"/>
      <c r="H22" s="106"/>
      <c r="I22" s="107"/>
    </row>
    <row r="23" spans="3:9" ht="3" customHeight="1" thickBot="1"/>
    <row r="24" spans="3:9" ht="45.6" customHeight="1" thickBot="1">
      <c r="C24" s="105" t="s">
        <v>89</v>
      </c>
      <c r="D24" s="106"/>
      <c r="E24" s="106"/>
      <c r="F24" s="106"/>
      <c r="G24" s="106"/>
      <c r="H24" s="106"/>
      <c r="I24" s="107"/>
    </row>
    <row r="25" spans="3:9" ht="7.5" customHeight="1" thickBot="1"/>
    <row r="26" spans="3:9" ht="19.5" customHeight="1">
      <c r="C26" s="108" t="s">
        <v>94</v>
      </c>
      <c r="D26" s="109"/>
      <c r="E26" s="109"/>
      <c r="F26" s="109"/>
      <c r="G26" s="109"/>
      <c r="H26" s="109"/>
      <c r="I26" s="110"/>
    </row>
    <row r="27" spans="3:9">
      <c r="C27" s="111"/>
      <c r="D27" s="112"/>
      <c r="E27" s="112"/>
      <c r="F27" s="112"/>
      <c r="G27" s="112"/>
      <c r="H27" s="112"/>
      <c r="I27" s="113"/>
    </row>
    <row r="28" spans="3:9">
      <c r="C28" s="111"/>
      <c r="D28" s="112"/>
      <c r="E28" s="112"/>
      <c r="F28" s="112"/>
      <c r="G28" s="112"/>
      <c r="H28" s="112"/>
      <c r="I28" s="113"/>
    </row>
    <row r="29" spans="3:9">
      <c r="C29" s="111"/>
      <c r="D29" s="112"/>
      <c r="E29" s="112"/>
      <c r="F29" s="112"/>
      <c r="G29" s="112"/>
      <c r="H29" s="112"/>
      <c r="I29" s="113"/>
    </row>
    <row r="30" spans="3:9" ht="15.75" thickBot="1">
      <c r="C30" s="114"/>
      <c r="D30" s="115"/>
      <c r="E30" s="115"/>
      <c r="F30" s="115"/>
      <c r="G30" s="115"/>
      <c r="H30" s="115"/>
      <c r="I30" s="116"/>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2.28515625" style="2" customWidth="1"/>
    <col min="13" max="17" width="11.42578125" style="2"/>
    <col min="18" max="18" width="10.5703125" style="2" customWidth="1"/>
    <col min="19" max="16384" width="11.42578125" style="2"/>
  </cols>
  <sheetData>
    <row r="1" spans="1:18">
      <c r="A1" s="196"/>
      <c r="B1" s="196"/>
      <c r="C1" s="196"/>
    </row>
    <row r="3" spans="1:18" ht="26.25" customHeight="1" thickBot="1">
      <c r="F3" s="199" t="s">
        <v>132</v>
      </c>
      <c r="G3" s="200"/>
      <c r="H3" s="200"/>
      <c r="I3" s="200"/>
      <c r="J3" s="200"/>
      <c r="K3" s="200"/>
      <c r="L3" s="200"/>
      <c r="M3" s="200"/>
      <c r="N3" s="200"/>
      <c r="O3" s="200"/>
      <c r="P3" s="200"/>
      <c r="Q3" s="200"/>
      <c r="R3" s="200"/>
    </row>
    <row r="4" spans="1:18" ht="26.25" customHeight="1" thickBot="1">
      <c r="E4" s="42"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905.91</v>
      </c>
      <c r="G5" s="36">
        <v>993.53</v>
      </c>
      <c r="H5" s="36">
        <v>823.66</v>
      </c>
      <c r="I5" s="36">
        <v>932.63</v>
      </c>
      <c r="J5" s="36">
        <v>738.7</v>
      </c>
      <c r="K5" s="36">
        <v>699.68</v>
      </c>
      <c r="L5" s="36">
        <v>694.96</v>
      </c>
      <c r="M5" s="36">
        <v>695.28</v>
      </c>
      <c r="N5" s="36">
        <v>695.28</v>
      </c>
      <c r="O5" s="36">
        <v>642.83000000000004</v>
      </c>
      <c r="P5" s="36">
        <v>677.42</v>
      </c>
      <c r="Q5" s="36">
        <v>708.44</v>
      </c>
      <c r="R5" s="37">
        <v>1399.86</v>
      </c>
    </row>
    <row r="6" spans="1:18" ht="26.25" customHeight="1">
      <c r="E6" s="31" t="s">
        <v>64</v>
      </c>
      <c r="F6" s="28">
        <v>471.46</v>
      </c>
      <c r="G6" s="11">
        <v>372.04</v>
      </c>
      <c r="H6" s="11">
        <v>418.43</v>
      </c>
      <c r="I6" s="11">
        <v>465.37</v>
      </c>
      <c r="J6" s="11">
        <v>416.42</v>
      </c>
      <c r="K6" s="11">
        <v>450.11</v>
      </c>
      <c r="L6" s="11">
        <v>517.63</v>
      </c>
      <c r="M6" s="11">
        <v>446.03</v>
      </c>
      <c r="N6" s="11">
        <v>446.03</v>
      </c>
      <c r="O6" s="11">
        <v>538.87</v>
      </c>
      <c r="P6" s="11">
        <v>461.59</v>
      </c>
      <c r="Q6" s="11">
        <v>460.14</v>
      </c>
      <c r="R6" s="25">
        <v>650.49</v>
      </c>
    </row>
    <row r="7" spans="1:18" ht="26.25" customHeight="1">
      <c r="E7" s="31" t="s">
        <v>65</v>
      </c>
      <c r="F7" s="28">
        <v>493.54</v>
      </c>
      <c r="G7" s="11">
        <v>487.06</v>
      </c>
      <c r="H7" s="11">
        <v>487.06</v>
      </c>
      <c r="I7" s="11">
        <v>474.47</v>
      </c>
      <c r="J7" s="11">
        <v>470.2</v>
      </c>
      <c r="K7" s="11">
        <v>475.33</v>
      </c>
      <c r="L7" s="11">
        <v>475.33</v>
      </c>
      <c r="M7" s="11">
        <v>479.27</v>
      </c>
      <c r="N7" s="11">
        <v>475.44</v>
      </c>
      <c r="O7" s="11">
        <v>513.39</v>
      </c>
      <c r="P7" s="11">
        <v>472.92</v>
      </c>
      <c r="Q7" s="11">
        <v>477.03</v>
      </c>
      <c r="R7" s="25">
        <v>476.39</v>
      </c>
    </row>
    <row r="8" spans="1:18" ht="26.25" customHeight="1">
      <c r="E8" s="31" t="s">
        <v>66</v>
      </c>
      <c r="F8" s="28">
        <v>1956.98</v>
      </c>
      <c r="G8" s="11">
        <v>1926.46</v>
      </c>
      <c r="H8" s="11">
        <v>1778.05</v>
      </c>
      <c r="I8" s="11">
        <v>1935.47</v>
      </c>
      <c r="J8" s="11">
        <v>1672.03</v>
      </c>
      <c r="K8" s="11">
        <v>1679.03</v>
      </c>
      <c r="L8" s="11">
        <v>1746.12</v>
      </c>
      <c r="M8" s="11">
        <v>1675.45</v>
      </c>
      <c r="N8" s="11">
        <v>1675</v>
      </c>
      <c r="O8" s="11">
        <v>1705.82</v>
      </c>
      <c r="P8" s="11">
        <v>1662.32</v>
      </c>
      <c r="Q8" s="11">
        <v>1703.21</v>
      </c>
      <c r="R8" s="25">
        <v>2569.14</v>
      </c>
    </row>
    <row r="9" spans="1:18" ht="26.25" customHeight="1" thickBot="1">
      <c r="E9" s="32" t="s">
        <v>67</v>
      </c>
      <c r="F9" s="29">
        <v>2643</v>
      </c>
      <c r="G9" s="26">
        <v>2660</v>
      </c>
      <c r="H9" s="26">
        <v>2669</v>
      </c>
      <c r="I9" s="26">
        <v>2673</v>
      </c>
      <c r="J9" s="26">
        <v>2683</v>
      </c>
      <c r="K9" s="26">
        <v>2699</v>
      </c>
      <c r="L9" s="26">
        <v>2710</v>
      </c>
      <c r="M9" s="33">
        <v>2713</v>
      </c>
      <c r="N9" s="33">
        <v>2713</v>
      </c>
      <c r="O9" s="33">
        <v>2732</v>
      </c>
      <c r="P9" s="33">
        <v>2753</v>
      </c>
      <c r="Q9" s="26">
        <v>2780</v>
      </c>
      <c r="R9" s="27">
        <v>2796</v>
      </c>
    </row>
    <row r="10" spans="1:18" ht="30" customHeight="1">
      <c r="E10" s="203" t="s">
        <v>88</v>
      </c>
      <c r="F10" s="208"/>
      <c r="G10" s="208"/>
      <c r="H10" s="208"/>
      <c r="I10" s="208"/>
      <c r="J10" s="208"/>
      <c r="K10" s="208"/>
      <c r="L10" s="208"/>
      <c r="M10" s="208"/>
      <c r="N10" s="208"/>
      <c r="O10" s="208"/>
      <c r="P10" s="208"/>
      <c r="Q10" s="208"/>
      <c r="R10" s="208"/>
    </row>
    <row r="11" spans="1:18" ht="30" customHeight="1" thickBot="1">
      <c r="F11" s="199" t="s">
        <v>133</v>
      </c>
      <c r="G11" s="200"/>
      <c r="H11" s="200"/>
      <c r="I11" s="200"/>
      <c r="J11" s="200"/>
      <c r="K11" s="200"/>
      <c r="L11" s="200"/>
      <c r="M11" s="200"/>
      <c r="N11" s="200"/>
      <c r="O11" s="200"/>
      <c r="P11" s="200"/>
      <c r="Q11" s="200"/>
      <c r="R11" s="200"/>
    </row>
    <row r="12" spans="1:18" ht="30" customHeight="1" thickBot="1">
      <c r="D12" s="40" t="s">
        <v>84</v>
      </c>
      <c r="E12" s="56"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35">
        <v>872.23</v>
      </c>
      <c r="G13" s="36">
        <v>856.04</v>
      </c>
      <c r="H13" s="36">
        <v>806.28</v>
      </c>
      <c r="I13" s="36">
        <v>864.11</v>
      </c>
      <c r="J13" s="36">
        <v>758.17</v>
      </c>
      <c r="K13" s="36">
        <v>765.41</v>
      </c>
      <c r="L13" s="36">
        <v>794.12</v>
      </c>
      <c r="M13" s="36">
        <v>760.84</v>
      </c>
      <c r="N13" s="36">
        <v>762.7</v>
      </c>
      <c r="O13" s="36">
        <v>794.89</v>
      </c>
      <c r="P13" s="36">
        <v>781.94</v>
      </c>
      <c r="Q13" s="36">
        <v>785.02</v>
      </c>
      <c r="R13" s="37">
        <v>1125.1600000000001</v>
      </c>
    </row>
    <row r="14" spans="1:18" ht="30" customHeight="1" thickBot="1">
      <c r="D14" s="198"/>
      <c r="E14" s="31" t="s">
        <v>69</v>
      </c>
      <c r="F14" s="28">
        <v>1119.98</v>
      </c>
      <c r="G14" s="11">
        <v>1097.58</v>
      </c>
      <c r="H14" s="11">
        <v>1038.3</v>
      </c>
      <c r="I14" s="11">
        <v>1108.42</v>
      </c>
      <c r="J14" s="11">
        <v>971.8</v>
      </c>
      <c r="K14" s="11">
        <v>980.53</v>
      </c>
      <c r="L14" s="11">
        <v>1014.06</v>
      </c>
      <c r="M14" s="11">
        <v>969.81</v>
      </c>
      <c r="N14" s="11">
        <v>971.9</v>
      </c>
      <c r="O14" s="11">
        <v>991.4</v>
      </c>
      <c r="P14" s="11">
        <v>996.24</v>
      </c>
      <c r="Q14" s="11">
        <v>978.2</v>
      </c>
      <c r="R14" s="25">
        <v>1428.55</v>
      </c>
    </row>
    <row r="15" spans="1:18" ht="30" customHeight="1" thickBot="1">
      <c r="D15" s="39" t="s">
        <v>86</v>
      </c>
      <c r="E15" s="31" t="s">
        <v>70</v>
      </c>
      <c r="F15" s="28">
        <v>1956.98</v>
      </c>
      <c r="G15" s="11">
        <v>1926.46</v>
      </c>
      <c r="H15" s="11">
        <v>1778.05</v>
      </c>
      <c r="I15" s="11">
        <v>1935.47</v>
      </c>
      <c r="J15" s="11">
        <v>1672.03</v>
      </c>
      <c r="K15" s="11">
        <v>1679.03</v>
      </c>
      <c r="L15" s="11">
        <v>1746.12</v>
      </c>
      <c r="M15" s="11">
        <v>1675.45</v>
      </c>
      <c r="N15" s="11">
        <v>1675</v>
      </c>
      <c r="O15" s="11">
        <v>1705.82</v>
      </c>
      <c r="P15" s="11">
        <v>1705.82</v>
      </c>
      <c r="Q15" s="11">
        <f>+Q8</f>
        <v>1703.21</v>
      </c>
      <c r="R15" s="25">
        <f>+R8</f>
        <v>2569.14</v>
      </c>
    </row>
    <row r="16" spans="1:18" ht="30" customHeight="1" thickBot="1">
      <c r="D16" s="39" t="s">
        <v>87</v>
      </c>
      <c r="E16" s="32" t="s">
        <v>71</v>
      </c>
      <c r="F16" s="29">
        <v>1996.1196</v>
      </c>
      <c r="G16" s="26">
        <v>1964.9892</v>
      </c>
      <c r="H16" s="26">
        <v>1813.6109999999999</v>
      </c>
      <c r="I16" s="26">
        <v>1974.1794</v>
      </c>
      <c r="J16" s="26">
        <v>1705.4705999999999</v>
      </c>
      <c r="K16" s="26">
        <v>1712.6106</v>
      </c>
      <c r="L16" s="26">
        <v>2095.3440000000001</v>
      </c>
      <c r="M16" s="26">
        <v>2010.54</v>
      </c>
      <c r="N16" s="26">
        <v>2010</v>
      </c>
      <c r="O16" s="26">
        <v>2046.9839999999999</v>
      </c>
      <c r="P16" s="26">
        <v>2046.9839999999999</v>
      </c>
      <c r="Q16" s="26">
        <f>+Q15*1.2</f>
        <v>2043.8519999999999</v>
      </c>
      <c r="R16" s="27">
        <f>+R15*1.2</f>
        <v>3082.9679999999998</v>
      </c>
    </row>
    <row r="17" spans="5:18" ht="15" customHeight="1">
      <c r="E17" s="203" t="s">
        <v>88</v>
      </c>
      <c r="F17" s="208"/>
      <c r="G17" s="208"/>
      <c r="H17" s="208"/>
      <c r="I17" s="208"/>
      <c r="J17" s="208"/>
      <c r="K17" s="208"/>
      <c r="L17" s="208"/>
      <c r="M17" s="208"/>
      <c r="N17" s="208"/>
      <c r="O17" s="208"/>
      <c r="P17" s="208"/>
      <c r="Q17" s="208"/>
      <c r="R17" s="208"/>
    </row>
    <row r="18" spans="5:18" ht="45.75" customHeight="1">
      <c r="E18" s="209" t="s">
        <v>93</v>
      </c>
      <c r="F18" s="209"/>
      <c r="G18" s="209"/>
      <c r="H18" s="209"/>
      <c r="I18" s="209"/>
      <c r="J18" s="209"/>
      <c r="K18" s="209"/>
      <c r="L18" s="209"/>
      <c r="M18" s="209"/>
      <c r="N18" s="209"/>
      <c r="O18" s="209"/>
      <c r="P18" s="209"/>
      <c r="Q18" s="209"/>
      <c r="R18" s="209"/>
    </row>
    <row r="19" spans="5:18" ht="15.75">
      <c r="E19" s="89"/>
    </row>
    <row r="42" spans="5:5">
      <c r="E42" s="87"/>
    </row>
    <row r="80" ht="32.25" customHeight="1"/>
    <row r="81" ht="32.25" customHeight="1"/>
    <row r="84" ht="30" customHeight="1"/>
    <row r="87" ht="21" customHeight="1"/>
  </sheetData>
  <mergeCells count="7">
    <mergeCell ref="A1:C1"/>
    <mergeCell ref="D13:D14"/>
    <mergeCell ref="F3:R3"/>
    <mergeCell ref="F11:R11"/>
    <mergeCell ref="E18:R18"/>
    <mergeCell ref="E17:R17"/>
    <mergeCell ref="E10:R10"/>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95"/>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5" width="11.42578125" style="2"/>
    <col min="16" max="22" width="10.7109375" customWidth="1"/>
    <col min="23" max="16384" width="11.42578125" style="2"/>
  </cols>
  <sheetData>
    <row r="1" spans="1:22">
      <c r="A1" s="196"/>
      <c r="B1" s="196"/>
      <c r="C1" s="196"/>
      <c r="P1" s="2"/>
      <c r="Q1" s="2"/>
    </row>
    <row r="2" spans="1:22">
      <c r="P2" s="2"/>
      <c r="Q2" s="2"/>
      <c r="R2" s="2"/>
      <c r="S2" s="2"/>
      <c r="T2" s="2"/>
      <c r="U2" s="2"/>
      <c r="V2" s="2"/>
    </row>
    <row r="3" spans="1:22" ht="26.25" customHeight="1" thickBot="1">
      <c r="F3" s="199" t="s">
        <v>134</v>
      </c>
      <c r="G3" s="200"/>
      <c r="H3" s="200"/>
      <c r="I3" s="200"/>
      <c r="J3" s="200"/>
      <c r="K3" s="200"/>
      <c r="L3" s="200"/>
      <c r="M3" s="200"/>
      <c r="N3" s="200"/>
      <c r="O3" s="200"/>
      <c r="P3" s="200"/>
      <c r="Q3" s="200"/>
      <c r="R3" s="200"/>
      <c r="S3" s="2"/>
      <c r="T3" s="2"/>
      <c r="U3" s="2"/>
      <c r="V3" s="2"/>
    </row>
    <row r="4" spans="1:22"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c r="S4" s="2"/>
      <c r="T4" s="2"/>
      <c r="U4" s="2"/>
      <c r="V4" s="2"/>
    </row>
    <row r="5" spans="1:22" ht="26.25" customHeight="1">
      <c r="E5" s="51" t="s">
        <v>63</v>
      </c>
      <c r="F5" s="35">
        <v>1247.3800000000001</v>
      </c>
      <c r="G5" s="36">
        <v>1276.06</v>
      </c>
      <c r="H5" s="36">
        <v>1123.54</v>
      </c>
      <c r="I5" s="36">
        <v>1260.1199999999999</v>
      </c>
      <c r="J5" s="36">
        <v>1034.6500000000001</v>
      </c>
      <c r="K5" s="36">
        <v>1111.32</v>
      </c>
      <c r="L5" s="36">
        <v>1059.24</v>
      </c>
      <c r="M5" s="36">
        <v>1065.48</v>
      </c>
      <c r="N5" s="36">
        <v>1109.29</v>
      </c>
      <c r="O5" s="36">
        <v>1076.6400000000001</v>
      </c>
      <c r="P5" s="36">
        <v>1149.8399999999999</v>
      </c>
      <c r="Q5" s="36">
        <v>1120.7</v>
      </c>
      <c r="R5" s="37">
        <v>1055.8599999999999</v>
      </c>
      <c r="S5" s="2"/>
      <c r="T5" s="2"/>
      <c r="U5" s="2"/>
      <c r="V5" s="2"/>
    </row>
    <row r="6" spans="1:22" ht="26.25" customHeight="1">
      <c r="E6" s="31" t="s">
        <v>64</v>
      </c>
      <c r="F6" s="28">
        <v>1091.29</v>
      </c>
      <c r="G6" s="11">
        <v>1036.67</v>
      </c>
      <c r="H6" s="11">
        <v>986.08</v>
      </c>
      <c r="I6" s="11">
        <v>995.95</v>
      </c>
      <c r="J6" s="11">
        <v>931.99</v>
      </c>
      <c r="K6" s="11">
        <v>1053.08</v>
      </c>
      <c r="L6" s="11">
        <v>1102.78</v>
      </c>
      <c r="M6" s="11">
        <v>1018.81</v>
      </c>
      <c r="N6" s="11">
        <v>1180.21</v>
      </c>
      <c r="O6" s="11">
        <v>1125.08</v>
      </c>
      <c r="P6" s="11">
        <v>1130.93</v>
      </c>
      <c r="Q6" s="11">
        <v>1064.8399999999999</v>
      </c>
      <c r="R6" s="25">
        <v>1164.42</v>
      </c>
      <c r="S6" s="2"/>
      <c r="T6" s="2"/>
      <c r="U6" s="2"/>
      <c r="V6" s="2"/>
    </row>
    <row r="7" spans="1:22" ht="26.25" customHeight="1">
      <c r="E7" s="31" t="s">
        <v>65</v>
      </c>
      <c r="F7" s="28">
        <v>839</v>
      </c>
      <c r="G7" s="11">
        <v>835</v>
      </c>
      <c r="H7" s="11">
        <v>832</v>
      </c>
      <c r="I7" s="11">
        <v>825</v>
      </c>
      <c r="J7" s="11">
        <v>822</v>
      </c>
      <c r="K7" s="11">
        <v>831</v>
      </c>
      <c r="L7" s="11">
        <v>837</v>
      </c>
      <c r="M7" s="11">
        <v>839</v>
      </c>
      <c r="N7" s="11">
        <v>836</v>
      </c>
      <c r="O7" s="11">
        <v>833</v>
      </c>
      <c r="P7" s="11">
        <v>839</v>
      </c>
      <c r="Q7" s="11">
        <v>848</v>
      </c>
      <c r="R7" s="25">
        <v>850</v>
      </c>
      <c r="S7" s="2"/>
      <c r="T7" s="2"/>
      <c r="U7" s="2"/>
      <c r="V7" s="2"/>
    </row>
    <row r="8" spans="1:22" ht="26.25" customHeight="1">
      <c r="E8" s="31" t="s">
        <v>66</v>
      </c>
      <c r="F8" s="28">
        <v>3194.1</v>
      </c>
      <c r="G8" s="11">
        <v>3166.38</v>
      </c>
      <c r="H8" s="11">
        <v>2958.7</v>
      </c>
      <c r="I8" s="11">
        <v>3071.96</v>
      </c>
      <c r="J8" s="11">
        <v>2800.92</v>
      </c>
      <c r="K8" s="11">
        <v>3003.77</v>
      </c>
      <c r="L8" s="11">
        <v>3011.88</v>
      </c>
      <c r="M8" s="11">
        <v>2933.28</v>
      </c>
      <c r="N8" s="11">
        <v>3156.1</v>
      </c>
      <c r="O8" s="11">
        <v>3048.21</v>
      </c>
      <c r="P8" s="11">
        <v>3133.79</v>
      </c>
      <c r="Q8" s="11">
        <v>3037.71</v>
      </c>
      <c r="R8" s="25">
        <v>3088.17</v>
      </c>
      <c r="S8" s="2"/>
      <c r="T8" s="2"/>
      <c r="U8" s="2"/>
      <c r="V8" s="2"/>
    </row>
    <row r="9" spans="1:22" ht="26.25" customHeight="1" thickBot="1">
      <c r="E9" s="32" t="s">
        <v>67</v>
      </c>
      <c r="F9" s="29">
        <v>2929.63</v>
      </c>
      <c r="G9" s="26">
        <v>2948.79</v>
      </c>
      <c r="H9" s="26">
        <v>2957.77</v>
      </c>
      <c r="I9" s="26">
        <v>2962.93</v>
      </c>
      <c r="J9" s="26">
        <v>2974.03</v>
      </c>
      <c r="K9" s="26">
        <v>2991.1</v>
      </c>
      <c r="L9" s="26">
        <v>3003.49</v>
      </c>
      <c r="M9" s="26">
        <v>3007.24</v>
      </c>
      <c r="N9" s="26">
        <v>3017.55</v>
      </c>
      <c r="O9" s="26">
        <v>3027.39</v>
      </c>
      <c r="P9" s="26">
        <v>3051.42</v>
      </c>
      <c r="Q9" s="26">
        <v>3080.82</v>
      </c>
      <c r="R9" s="27">
        <v>3098.51</v>
      </c>
      <c r="S9" s="2"/>
      <c r="T9" s="2"/>
      <c r="U9" s="2"/>
      <c r="V9" s="2"/>
    </row>
    <row r="10" spans="1:22" ht="30" customHeight="1">
      <c r="E10" s="203" t="s">
        <v>88</v>
      </c>
      <c r="F10" s="208"/>
      <c r="G10" s="208"/>
      <c r="H10" s="208"/>
      <c r="I10" s="208"/>
      <c r="J10" s="208"/>
      <c r="K10" s="208"/>
      <c r="L10" s="208"/>
      <c r="M10" s="208"/>
      <c r="N10" s="208"/>
      <c r="O10" s="208"/>
      <c r="P10" s="208"/>
      <c r="Q10" s="208"/>
      <c r="R10" s="208"/>
      <c r="S10" s="2"/>
      <c r="T10" s="2"/>
      <c r="U10" s="2"/>
      <c r="V10" s="2"/>
    </row>
    <row r="11" spans="1:22" ht="30" customHeight="1" thickBot="1">
      <c r="F11" s="199" t="s">
        <v>135</v>
      </c>
      <c r="G11" s="200"/>
      <c r="H11" s="200"/>
      <c r="I11" s="200"/>
      <c r="J11" s="200"/>
      <c r="K11" s="200"/>
      <c r="L11" s="200"/>
      <c r="M11" s="200"/>
      <c r="N11" s="200"/>
      <c r="O11" s="200"/>
      <c r="P11" s="200"/>
      <c r="Q11" s="200"/>
      <c r="R11" s="200"/>
      <c r="S11" s="2"/>
      <c r="T11" s="2"/>
      <c r="U11" s="2"/>
      <c r="V11" s="2"/>
    </row>
    <row r="12" spans="1:22"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c r="S12" s="2"/>
      <c r="T12" s="2"/>
      <c r="U12" s="2"/>
      <c r="V12" s="2"/>
    </row>
    <row r="13" spans="1:22" ht="30" customHeight="1">
      <c r="D13" s="197" t="s">
        <v>85</v>
      </c>
      <c r="E13" s="51" t="s">
        <v>68</v>
      </c>
      <c r="F13" s="35">
        <v>1455.91</v>
      </c>
      <c r="G13" s="36">
        <v>1467.27</v>
      </c>
      <c r="H13" s="36">
        <v>1473.58</v>
      </c>
      <c r="I13" s="36">
        <v>1478</v>
      </c>
      <c r="J13" s="36">
        <v>1485.39</v>
      </c>
      <c r="K13" s="36">
        <v>1495.79</v>
      </c>
      <c r="L13" s="36">
        <v>1503.86</v>
      </c>
      <c r="M13" s="36">
        <v>1507.62</v>
      </c>
      <c r="N13" s="36">
        <v>1514.69</v>
      </c>
      <c r="O13" s="36">
        <v>1521.53</v>
      </c>
      <c r="P13" s="36">
        <v>1535.52</v>
      </c>
      <c r="Q13" s="36">
        <v>1552.26</v>
      </c>
      <c r="R13" s="37">
        <v>1563.13</v>
      </c>
      <c r="S13" s="2"/>
      <c r="T13" s="2"/>
      <c r="U13" s="2"/>
      <c r="V13" s="2"/>
    </row>
    <row r="14" spans="1:22" ht="30" customHeight="1" thickBot="1">
      <c r="D14" s="198"/>
      <c r="E14" s="31" t="s">
        <v>69</v>
      </c>
      <c r="F14" s="28">
        <v>1826.55</v>
      </c>
      <c r="G14" s="11">
        <v>1840.8</v>
      </c>
      <c r="H14" s="11">
        <v>1848.72</v>
      </c>
      <c r="I14" s="11">
        <v>1854.26</v>
      </c>
      <c r="J14" s="11">
        <v>1863.53</v>
      </c>
      <c r="K14" s="11">
        <v>1876.58</v>
      </c>
      <c r="L14" s="11">
        <v>1886.71</v>
      </c>
      <c r="M14" s="11">
        <v>1891.43</v>
      </c>
      <c r="N14" s="11">
        <v>1900.29</v>
      </c>
      <c r="O14" s="11">
        <v>1908.87</v>
      </c>
      <c r="P14" s="11">
        <v>1926.43</v>
      </c>
      <c r="Q14" s="11">
        <v>1947.43</v>
      </c>
      <c r="R14" s="25">
        <v>1961.06</v>
      </c>
      <c r="S14" s="2"/>
      <c r="T14" s="2"/>
      <c r="U14" s="2"/>
      <c r="V14" s="2"/>
    </row>
    <row r="15" spans="1:22" ht="30" customHeight="1" thickBot="1">
      <c r="D15" s="39" t="s">
        <v>86</v>
      </c>
      <c r="E15" s="31" t="s">
        <v>70</v>
      </c>
      <c r="F15" s="28">
        <v>3194.1</v>
      </c>
      <c r="G15" s="11">
        <v>3166.38</v>
      </c>
      <c r="H15" s="11">
        <v>2958.7</v>
      </c>
      <c r="I15" s="11">
        <v>3071.96</v>
      </c>
      <c r="J15" s="11">
        <v>2800.92</v>
      </c>
      <c r="K15" s="11">
        <v>3003.77</v>
      </c>
      <c r="L15" s="11">
        <v>3011.88</v>
      </c>
      <c r="M15" s="11">
        <v>2933.28</v>
      </c>
      <c r="N15" s="11">
        <f>+N8</f>
        <v>3156.1</v>
      </c>
      <c r="O15" s="11">
        <v>3048.21</v>
      </c>
      <c r="P15" s="11">
        <v>3133.79</v>
      </c>
      <c r="Q15" s="11">
        <f>+Q8</f>
        <v>3037.71</v>
      </c>
      <c r="R15" s="25">
        <f>+R8</f>
        <v>3088.17</v>
      </c>
      <c r="S15" s="2"/>
      <c r="T15" s="2"/>
      <c r="U15" s="2"/>
      <c r="V15" s="2"/>
    </row>
    <row r="16" spans="1:22" ht="30" customHeight="1" thickBot="1">
      <c r="D16" s="39" t="s">
        <v>87</v>
      </c>
      <c r="E16" s="32" t="s">
        <v>71</v>
      </c>
      <c r="F16" s="29">
        <v>2929.63</v>
      </c>
      <c r="G16" s="26">
        <v>3799.6559999999999</v>
      </c>
      <c r="H16" s="26">
        <v>3550.4399999999996</v>
      </c>
      <c r="I16" s="26">
        <v>3686.3519999999999</v>
      </c>
      <c r="J16" s="26">
        <v>3361.1039999999998</v>
      </c>
      <c r="K16" s="26">
        <v>3604.5239999999999</v>
      </c>
      <c r="L16" s="26">
        <v>3614.2560000000003</v>
      </c>
      <c r="M16" s="26">
        <v>3519.9360000000001</v>
      </c>
      <c r="N16" s="26">
        <f>+N15*1.2</f>
        <v>3787.3199999999997</v>
      </c>
      <c r="O16" s="26">
        <v>3657.8519999999999</v>
      </c>
      <c r="P16" s="26">
        <v>3760.5479999999998</v>
      </c>
      <c r="Q16" s="26">
        <f>+Q15*1.2</f>
        <v>3645.252</v>
      </c>
      <c r="R16" s="27">
        <f>+R15*1.2</f>
        <v>3705.8040000000001</v>
      </c>
      <c r="S16" s="2"/>
      <c r="T16" s="2"/>
      <c r="U16" s="2"/>
      <c r="V16" s="2"/>
    </row>
    <row r="17" spans="5:22" ht="15" customHeight="1">
      <c r="E17" s="201" t="s">
        <v>138</v>
      </c>
      <c r="F17" s="205"/>
      <c r="G17" s="205"/>
      <c r="H17" s="205"/>
      <c r="I17" s="205"/>
      <c r="J17" s="205"/>
      <c r="K17" s="205"/>
      <c r="L17" s="205"/>
      <c r="M17" s="205"/>
      <c r="N17" s="205"/>
      <c r="O17" s="205"/>
      <c r="P17" s="205"/>
      <c r="Q17" s="205"/>
      <c r="R17" s="2"/>
      <c r="S17" s="2"/>
      <c r="T17" s="2"/>
      <c r="U17" s="2"/>
      <c r="V17" s="2"/>
    </row>
    <row r="18" spans="5:22" ht="24.75" customHeight="1">
      <c r="E18" s="202"/>
      <c r="F18" s="202"/>
      <c r="G18" s="202"/>
      <c r="H18" s="202"/>
      <c r="I18" s="202"/>
      <c r="J18" s="202"/>
      <c r="K18" s="202"/>
      <c r="L18" s="202"/>
      <c r="M18" s="202"/>
      <c r="N18" s="202"/>
      <c r="O18" s="202"/>
      <c r="P18" s="202"/>
      <c r="Q18" s="202"/>
      <c r="R18" s="2"/>
      <c r="S18" s="2"/>
      <c r="T18" s="2"/>
      <c r="U18" s="2"/>
      <c r="V18" s="2"/>
    </row>
    <row r="19" spans="5:22">
      <c r="P19" s="2"/>
      <c r="Q19" s="2"/>
      <c r="R19" s="2"/>
      <c r="S19" s="2"/>
      <c r="T19" s="2"/>
      <c r="U19" s="2"/>
      <c r="V19" s="2"/>
    </row>
    <row r="20" spans="5:22">
      <c r="P20" s="2"/>
      <c r="Q20" s="2"/>
      <c r="R20" s="2"/>
      <c r="S20" s="2"/>
      <c r="T20" s="2"/>
      <c r="U20" s="2"/>
      <c r="V20" s="2"/>
    </row>
    <row r="21" spans="5:22">
      <c r="P21" s="2"/>
      <c r="Q21" s="2"/>
      <c r="R21" s="2"/>
      <c r="S21" s="2"/>
      <c r="T21" s="2"/>
      <c r="U21" s="2"/>
      <c r="V21" s="2"/>
    </row>
    <row r="22" spans="5:22">
      <c r="P22" s="2"/>
      <c r="Q22" s="2"/>
      <c r="R22" s="2"/>
      <c r="S22" s="2"/>
      <c r="T22" s="2"/>
      <c r="U22" s="2"/>
      <c r="V22" s="2"/>
    </row>
    <row r="23" spans="5:22">
      <c r="P23" s="2"/>
      <c r="Q23" s="2"/>
      <c r="R23" s="2"/>
      <c r="S23" s="2"/>
      <c r="T23" s="2"/>
      <c r="U23" s="2"/>
      <c r="V23" s="2"/>
    </row>
    <row r="24" spans="5:22">
      <c r="P24" s="2"/>
      <c r="Q24" s="2"/>
      <c r="R24" s="2"/>
      <c r="S24" s="2"/>
      <c r="T24" s="2"/>
      <c r="U24" s="2"/>
      <c r="V24" s="2"/>
    </row>
    <row r="25" spans="5:22">
      <c r="P25" s="2"/>
      <c r="Q25" s="2"/>
      <c r="R25" s="2"/>
      <c r="S25" s="2"/>
      <c r="T25" s="2"/>
      <c r="U25" s="2"/>
      <c r="V25" s="2"/>
    </row>
    <row r="26" spans="5:22">
      <c r="P26" s="2"/>
      <c r="Q26" s="2"/>
      <c r="R26" s="2"/>
      <c r="S26" s="2"/>
      <c r="T26" s="2"/>
      <c r="U26" s="2"/>
      <c r="V26" s="2"/>
    </row>
    <row r="27" spans="5:22">
      <c r="P27" s="2"/>
      <c r="Q27" s="2"/>
      <c r="R27" s="2"/>
      <c r="S27" s="2"/>
      <c r="T27" s="2"/>
      <c r="U27" s="2"/>
      <c r="V27" s="2"/>
    </row>
    <row r="28" spans="5:22">
      <c r="P28" s="2"/>
      <c r="Q28" s="2"/>
      <c r="R28" s="2"/>
      <c r="S28" s="2"/>
      <c r="T28" s="2"/>
      <c r="U28" s="2"/>
      <c r="V28" s="2"/>
    </row>
    <row r="29" spans="5:22">
      <c r="P29" s="2"/>
      <c r="Q29" s="2"/>
      <c r="R29" s="2"/>
      <c r="S29" s="2"/>
      <c r="T29" s="2"/>
      <c r="U29" s="2"/>
      <c r="V29" s="2"/>
    </row>
    <row r="30" spans="5:22">
      <c r="P30" s="2"/>
      <c r="Q30" s="2"/>
      <c r="R30" s="2"/>
      <c r="S30" s="2"/>
      <c r="T30" s="2"/>
      <c r="U30" s="2"/>
      <c r="V30" s="2"/>
    </row>
    <row r="31" spans="5:22">
      <c r="P31" s="2"/>
      <c r="Q31" s="2"/>
      <c r="R31" s="2"/>
      <c r="S31" s="2"/>
      <c r="T31" s="2"/>
      <c r="U31" s="2"/>
      <c r="V31" s="2"/>
    </row>
    <row r="32" spans="5:22">
      <c r="P32" s="2"/>
      <c r="Q32" s="2"/>
      <c r="R32" s="2"/>
      <c r="S32" s="2"/>
      <c r="T32" s="2"/>
      <c r="U32" s="2"/>
      <c r="V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16:22">
      <c r="P81" s="2"/>
      <c r="Q81" s="2"/>
      <c r="R81" s="2"/>
      <c r="S81" s="2"/>
      <c r="T81" s="2"/>
      <c r="U81" s="2"/>
      <c r="V81" s="2"/>
    </row>
    <row r="82" spans="16:22">
      <c r="P82" s="2"/>
      <c r="Q82" s="2"/>
      <c r="R82" s="2"/>
      <c r="S82" s="2"/>
      <c r="T82" s="2"/>
      <c r="U82" s="2"/>
      <c r="V82" s="2"/>
    </row>
    <row r="83" spans="16:22" ht="30" customHeight="1">
      <c r="P83" s="2"/>
      <c r="Q83" s="2"/>
      <c r="R83" s="2"/>
      <c r="S83" s="2"/>
      <c r="T83" s="2"/>
      <c r="U83" s="2"/>
      <c r="V83" s="2"/>
    </row>
    <row r="84" spans="16:22">
      <c r="P84" s="2"/>
      <c r="Q84" s="2"/>
      <c r="R84" s="2"/>
      <c r="S84" s="2"/>
      <c r="T84" s="2"/>
      <c r="U84" s="2"/>
      <c r="V84" s="2"/>
    </row>
    <row r="85" spans="16:22">
      <c r="P85" s="2"/>
      <c r="Q85" s="2"/>
      <c r="R85" s="2"/>
      <c r="S85" s="2"/>
      <c r="T85" s="2"/>
      <c r="U85" s="2"/>
      <c r="V85" s="2"/>
    </row>
    <row r="86" spans="16:22" ht="21" customHeight="1">
      <c r="P86" s="2"/>
      <c r="Q86" s="2"/>
      <c r="R86" s="2"/>
      <c r="S86" s="2"/>
      <c r="T86" s="2"/>
      <c r="U86" s="2"/>
      <c r="V86" s="2"/>
    </row>
    <row r="87" spans="16:22">
      <c r="P87" s="2"/>
      <c r="Q87" s="2"/>
      <c r="R87" s="2"/>
      <c r="S87" s="2"/>
      <c r="T87" s="2"/>
      <c r="U87" s="2"/>
      <c r="V87" s="2"/>
    </row>
    <row r="88" spans="16:22">
      <c r="P88" s="2"/>
      <c r="Q88" s="2"/>
      <c r="R88" s="2"/>
      <c r="S88" s="2"/>
      <c r="T88" s="2"/>
      <c r="U88" s="2"/>
      <c r="V88" s="2"/>
    </row>
    <row r="89" spans="16:22">
      <c r="P89" s="2"/>
      <c r="Q89" s="2"/>
      <c r="R89" s="2"/>
      <c r="S89" s="2"/>
      <c r="T89" s="2"/>
      <c r="U89" s="2"/>
      <c r="V89" s="2"/>
    </row>
    <row r="90" spans="16:22">
      <c r="P90" s="2"/>
      <c r="Q90" s="2"/>
      <c r="R90" s="2"/>
      <c r="S90" s="2"/>
    </row>
    <row r="91" spans="16:22">
      <c r="P91" s="2"/>
      <c r="Q91" s="2"/>
      <c r="R91" s="2"/>
      <c r="S91" s="2"/>
    </row>
    <row r="92" spans="16:22">
      <c r="P92" s="2"/>
      <c r="Q92" s="2"/>
      <c r="R92" s="2"/>
      <c r="S92" s="2"/>
    </row>
    <row r="93" spans="16:22">
      <c r="P93" s="2"/>
      <c r="Q93" s="2"/>
      <c r="R93" s="2"/>
      <c r="S93" s="2"/>
    </row>
    <row r="94" spans="16:22">
      <c r="P94" s="2"/>
      <c r="Q94" s="2"/>
      <c r="R94" s="2"/>
      <c r="S94" s="2"/>
    </row>
    <row r="95" spans="16:22">
      <c r="P95" s="2"/>
      <c r="Q95" s="2"/>
      <c r="R95" s="2"/>
      <c r="S95" s="2"/>
    </row>
  </sheetData>
  <mergeCells count="6">
    <mergeCell ref="A1:C1"/>
    <mergeCell ref="D13:D14"/>
    <mergeCell ref="F3:R3"/>
    <mergeCell ref="F11:R11"/>
    <mergeCell ref="E17:Q18"/>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28515625" style="2" customWidth="1"/>
    <col min="18" max="16384" width="11.42578125" style="2"/>
  </cols>
  <sheetData>
    <row r="1" spans="1:18">
      <c r="A1" s="196"/>
      <c r="B1" s="196"/>
      <c r="C1" s="196"/>
    </row>
    <row r="3" spans="1:18" ht="26.25" customHeight="1" thickBot="1">
      <c r="F3" s="212" t="s">
        <v>136</v>
      </c>
      <c r="G3" s="213"/>
      <c r="H3" s="213"/>
      <c r="I3" s="213"/>
      <c r="J3" s="213"/>
      <c r="K3" s="213"/>
      <c r="L3" s="213"/>
      <c r="M3" s="213"/>
      <c r="N3" s="213"/>
      <c r="O3" s="213"/>
      <c r="P3" s="213"/>
      <c r="Q3" s="213"/>
      <c r="R3" s="213"/>
    </row>
    <row r="4" spans="1:18" ht="26.25" customHeight="1" thickBot="1">
      <c r="E4" s="55"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1701.33</v>
      </c>
      <c r="G5" s="36">
        <v>1656.2</v>
      </c>
      <c r="H5" s="36">
        <v>1587.41</v>
      </c>
      <c r="I5" s="36">
        <v>1503.89</v>
      </c>
      <c r="J5" s="36">
        <v>1496.47</v>
      </c>
      <c r="K5" s="36">
        <v>1612.68</v>
      </c>
      <c r="L5" s="36">
        <v>1472.87</v>
      </c>
      <c r="M5" s="36">
        <v>1461.93</v>
      </c>
      <c r="N5" s="36">
        <v>1634.91</v>
      </c>
      <c r="O5" s="36">
        <v>1438.39</v>
      </c>
      <c r="P5" s="36">
        <v>1576.01</v>
      </c>
      <c r="Q5" s="36">
        <v>1700.05</v>
      </c>
      <c r="R5" s="37">
        <v>1798.37</v>
      </c>
    </row>
    <row r="6" spans="1:18" ht="26.25" customHeight="1">
      <c r="E6" s="31" t="s">
        <v>64</v>
      </c>
      <c r="F6" s="28">
        <v>257.81</v>
      </c>
      <c r="G6" s="11">
        <v>238.29</v>
      </c>
      <c r="H6" s="11">
        <v>254</v>
      </c>
      <c r="I6" s="11">
        <v>280.27</v>
      </c>
      <c r="J6" s="11">
        <v>286.10000000000002</v>
      </c>
      <c r="K6" s="11">
        <v>273.44</v>
      </c>
      <c r="L6" s="11">
        <v>314.83</v>
      </c>
      <c r="M6" s="11">
        <v>274.94</v>
      </c>
      <c r="N6" s="11">
        <v>262.98</v>
      </c>
      <c r="O6" s="11">
        <v>324.32</v>
      </c>
      <c r="P6" s="11">
        <v>285.69</v>
      </c>
      <c r="Q6" s="11">
        <v>269.94</v>
      </c>
      <c r="R6" s="25">
        <v>307.79000000000002</v>
      </c>
    </row>
    <row r="7" spans="1:18" ht="26.25" customHeight="1">
      <c r="E7" s="31" t="s">
        <v>65</v>
      </c>
      <c r="F7" s="28">
        <v>1423.3</v>
      </c>
      <c r="G7" s="11">
        <v>1397.37</v>
      </c>
      <c r="H7" s="11">
        <v>1374.66</v>
      </c>
      <c r="I7" s="11">
        <v>1386.35</v>
      </c>
      <c r="J7" s="11">
        <v>1407.49</v>
      </c>
      <c r="K7" s="11">
        <v>1396.57</v>
      </c>
      <c r="L7" s="11">
        <v>1393.18</v>
      </c>
      <c r="M7" s="11">
        <v>1409.38</v>
      </c>
      <c r="N7" s="11">
        <v>1363.86</v>
      </c>
      <c r="O7" s="11">
        <v>1395.26</v>
      </c>
      <c r="P7" s="11">
        <v>1404.22</v>
      </c>
      <c r="Q7" s="11">
        <v>1326.24</v>
      </c>
      <c r="R7" s="25">
        <v>1326.82</v>
      </c>
    </row>
    <row r="8" spans="1:18" ht="26.25" customHeight="1">
      <c r="E8" s="31" t="s">
        <v>66</v>
      </c>
      <c r="F8" s="28">
        <v>3383.42</v>
      </c>
      <c r="G8" s="11">
        <v>3326.59</v>
      </c>
      <c r="H8" s="11">
        <v>3250.2</v>
      </c>
      <c r="I8" s="11">
        <v>3200.63</v>
      </c>
      <c r="J8" s="11">
        <v>3217.02</v>
      </c>
      <c r="K8" s="11">
        <v>3297.13</v>
      </c>
      <c r="L8" s="11">
        <v>3179.1</v>
      </c>
      <c r="M8" s="11">
        <v>3137.6</v>
      </c>
      <c r="N8" s="11">
        <v>3248.56</v>
      </c>
      <c r="O8" s="11">
        <v>3143.99</v>
      </c>
      <c r="P8" s="11">
        <v>3248.06</v>
      </c>
      <c r="Q8" s="11">
        <v>3269.41</v>
      </c>
      <c r="R8" s="25">
        <v>3405.56</v>
      </c>
    </row>
    <row r="9" spans="1:18" ht="26.25" customHeight="1" thickBot="1">
      <c r="E9" s="32" t="s">
        <v>67</v>
      </c>
      <c r="F9" s="29">
        <v>3158.78</v>
      </c>
      <c r="G9" s="26">
        <v>3179.5</v>
      </c>
      <c r="H9" s="26">
        <v>3189.39</v>
      </c>
      <c r="I9" s="26">
        <v>3193.05</v>
      </c>
      <c r="J9" s="26">
        <v>3206.94</v>
      </c>
      <c r="K9" s="26">
        <v>3225.33</v>
      </c>
      <c r="L9" s="26">
        <v>3238.43</v>
      </c>
      <c r="M9" s="26">
        <v>3242.46</v>
      </c>
      <c r="N9" s="26">
        <v>3253.59</v>
      </c>
      <c r="O9" s="26">
        <v>3264.46</v>
      </c>
      <c r="P9" s="26">
        <v>3290.21</v>
      </c>
      <c r="Q9" s="26">
        <v>3321.8</v>
      </c>
      <c r="R9" s="27">
        <v>3341.03</v>
      </c>
    </row>
    <row r="10" spans="1:18" ht="30" customHeight="1">
      <c r="E10" s="203" t="s">
        <v>88</v>
      </c>
      <c r="F10" s="208"/>
      <c r="G10" s="208"/>
      <c r="H10" s="208"/>
      <c r="I10" s="208"/>
      <c r="J10" s="208"/>
      <c r="K10" s="208"/>
      <c r="L10" s="208"/>
      <c r="M10" s="208"/>
      <c r="N10" s="208"/>
      <c r="O10" s="208"/>
      <c r="P10" s="208"/>
      <c r="Q10" s="208"/>
    </row>
    <row r="11" spans="1:18" ht="30" customHeight="1" thickBot="1">
      <c r="F11" s="199" t="s">
        <v>137</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206" t="s">
        <v>85</v>
      </c>
      <c r="E13" s="51" t="s">
        <v>68</v>
      </c>
      <c r="F13" s="35">
        <v>1529.59</v>
      </c>
      <c r="G13" s="36">
        <v>1541.54</v>
      </c>
      <c r="H13" s="36">
        <v>1548.28</v>
      </c>
      <c r="I13" s="36">
        <v>1551.99</v>
      </c>
      <c r="J13" s="36">
        <v>1560.7</v>
      </c>
      <c r="K13" s="36">
        <v>1571.61</v>
      </c>
      <c r="L13" s="36">
        <v>1579.97</v>
      </c>
      <c r="M13" s="36">
        <v>1583.91</v>
      </c>
      <c r="N13" s="36">
        <v>1591.49</v>
      </c>
      <c r="O13" s="36">
        <v>1598.77</v>
      </c>
      <c r="P13" s="36">
        <v>1613.32</v>
      </c>
      <c r="Q13" s="36">
        <v>1630.69</v>
      </c>
      <c r="R13" s="37">
        <v>1642.16</v>
      </c>
    </row>
    <row r="14" spans="1:18" ht="30" customHeight="1" thickBot="1">
      <c r="D14" s="207"/>
      <c r="E14" s="31" t="s">
        <v>69</v>
      </c>
      <c r="F14" s="28">
        <v>1914.39</v>
      </c>
      <c r="G14" s="11">
        <v>1929.36</v>
      </c>
      <c r="H14" s="11">
        <v>1937.78</v>
      </c>
      <c r="I14" s="11">
        <v>1942.43</v>
      </c>
      <c r="J14" s="11">
        <v>1953.33</v>
      </c>
      <c r="K14" s="11">
        <v>1966.99</v>
      </c>
      <c r="L14" s="11">
        <v>1977.45</v>
      </c>
      <c r="M14" s="11">
        <v>1982.39</v>
      </c>
      <c r="N14" s="11">
        <v>1991.6</v>
      </c>
      <c r="O14" s="11">
        <v>2000.98</v>
      </c>
      <c r="P14" s="11">
        <v>2019.31</v>
      </c>
      <c r="Q14" s="11">
        <v>2041.22</v>
      </c>
      <c r="R14" s="25">
        <v>2055.48</v>
      </c>
    </row>
    <row r="15" spans="1:18" ht="30" customHeight="1" thickBot="1">
      <c r="D15" s="52" t="s">
        <v>86</v>
      </c>
      <c r="E15" s="31" t="s">
        <v>70</v>
      </c>
      <c r="F15" s="28">
        <v>3383.42</v>
      </c>
      <c r="G15" s="11">
        <v>3326.59</v>
      </c>
      <c r="H15" s="11">
        <v>3250.2</v>
      </c>
      <c r="I15" s="11">
        <v>3200.63</v>
      </c>
      <c r="J15" s="11">
        <v>3217.02</v>
      </c>
      <c r="K15" s="11">
        <v>3297.13</v>
      </c>
      <c r="L15" s="11">
        <v>3179.1</v>
      </c>
      <c r="M15" s="11">
        <v>3137.6</v>
      </c>
      <c r="N15" s="11">
        <f>+N8</f>
        <v>3248.56</v>
      </c>
      <c r="O15" s="11">
        <f>+O8</f>
        <v>3143.99</v>
      </c>
      <c r="P15" s="11">
        <v>3248.06</v>
      </c>
      <c r="Q15" s="11">
        <f>+Q8</f>
        <v>3269.41</v>
      </c>
      <c r="R15" s="25">
        <f>+R8</f>
        <v>3405.56</v>
      </c>
    </row>
    <row r="16" spans="1:18" ht="30" customHeight="1" thickBot="1">
      <c r="D16" s="52" t="s">
        <v>87</v>
      </c>
      <c r="E16" s="32" t="s">
        <v>71</v>
      </c>
      <c r="F16" s="29">
        <v>4060.1039999999998</v>
      </c>
      <c r="G16" s="26">
        <v>3991.9079999999999</v>
      </c>
      <c r="H16" s="26">
        <v>3900.24</v>
      </c>
      <c r="I16" s="26">
        <v>3840.7559999999999</v>
      </c>
      <c r="J16" s="26">
        <v>3860.424</v>
      </c>
      <c r="K16" s="26">
        <v>3956.556</v>
      </c>
      <c r="L16" s="26">
        <v>3814.9199999999996</v>
      </c>
      <c r="M16" s="26">
        <f>M15*1.2</f>
        <v>3765.12</v>
      </c>
      <c r="N16" s="26">
        <f>+N15*1.2</f>
        <v>3898.2719999999999</v>
      </c>
      <c r="O16" s="26">
        <f>+O15*1.2</f>
        <v>3772.7879999999996</v>
      </c>
      <c r="P16" s="26">
        <v>3897.6719999999996</v>
      </c>
      <c r="Q16" s="26">
        <f>+Q15*1.2</f>
        <v>3923.2919999999995</v>
      </c>
      <c r="R16" s="27">
        <f>+R15*1.2</f>
        <v>4086.6719999999996</v>
      </c>
    </row>
    <row r="17" spans="4:17" ht="42.6" customHeight="1">
      <c r="D17" s="210" t="s">
        <v>138</v>
      </c>
      <c r="E17" s="210"/>
      <c r="F17" s="211"/>
      <c r="G17" s="211"/>
      <c r="H17" s="211"/>
      <c r="I17" s="211"/>
      <c r="J17" s="211"/>
      <c r="K17" s="211"/>
      <c r="L17" s="211"/>
      <c r="M17" s="211"/>
      <c r="N17" s="211"/>
      <c r="O17" s="211"/>
      <c r="P17" s="211"/>
      <c r="Q17" s="211"/>
    </row>
    <row r="18" spans="4:17" ht="10.5" customHeight="1">
      <c r="E18" s="66"/>
      <c r="F18" s="202"/>
      <c r="G18" s="202"/>
      <c r="H18" s="202"/>
      <c r="I18" s="202"/>
      <c r="J18" s="202"/>
      <c r="K18" s="202"/>
      <c r="L18" s="202"/>
      <c r="M18" s="202"/>
    </row>
    <row r="19" spans="4:17" ht="19.5" customHeight="1">
      <c r="E19" s="66"/>
      <c r="F19" s="202"/>
      <c r="G19" s="202"/>
      <c r="H19" s="202"/>
      <c r="I19" s="202"/>
      <c r="J19" s="202"/>
      <c r="K19" s="202"/>
      <c r="L19" s="202"/>
      <c r="M19" s="202"/>
    </row>
    <row r="20" spans="4:17">
      <c r="E20" s="66"/>
      <c r="F20" s="202"/>
      <c r="G20" s="202"/>
      <c r="H20" s="202"/>
      <c r="I20" s="202"/>
      <c r="J20" s="202"/>
      <c r="K20" s="202"/>
      <c r="L20" s="202"/>
      <c r="M20" s="202"/>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M20"/>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8">
      <c r="A1" s="196"/>
      <c r="B1" s="196"/>
      <c r="C1" s="196"/>
    </row>
    <row r="3" spans="1:18" ht="26.25" customHeight="1" thickBot="1">
      <c r="F3" s="199" t="s">
        <v>119</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38" t="s">
        <v>63</v>
      </c>
      <c r="F5" s="84">
        <v>1359.57</v>
      </c>
      <c r="G5" s="34">
        <v>1393.1</v>
      </c>
      <c r="H5" s="34">
        <v>1512.34</v>
      </c>
      <c r="I5" s="34">
        <v>1077.1400000000001</v>
      </c>
      <c r="J5" s="34">
        <v>1056.3599999999999</v>
      </c>
      <c r="K5" s="34">
        <v>1258.1199999999999</v>
      </c>
      <c r="L5" s="34">
        <v>1217.3666800000001</v>
      </c>
      <c r="M5" s="34">
        <v>1178.42102</v>
      </c>
      <c r="N5" s="34">
        <v>1176.9047</v>
      </c>
      <c r="O5" s="34">
        <v>1195.1880100000001</v>
      </c>
      <c r="P5" s="34">
        <v>1510.3270199999999</v>
      </c>
      <c r="Q5" s="36">
        <v>1230.8850199999999</v>
      </c>
      <c r="R5" s="37">
        <v>1253.7656500000001</v>
      </c>
    </row>
    <row r="6" spans="1:18" ht="26.25" customHeight="1">
      <c r="E6" s="31" t="s">
        <v>64</v>
      </c>
      <c r="F6" s="85">
        <v>599.24</v>
      </c>
      <c r="G6" s="30">
        <v>682.25</v>
      </c>
      <c r="H6" s="30">
        <v>571.34</v>
      </c>
      <c r="I6" s="30">
        <v>683.33</v>
      </c>
      <c r="J6" s="30">
        <v>871.51</v>
      </c>
      <c r="K6" s="30">
        <v>665.75</v>
      </c>
      <c r="L6" s="30">
        <v>687.08389</v>
      </c>
      <c r="M6" s="30">
        <v>682.87959999999998</v>
      </c>
      <c r="N6" s="30">
        <v>691.93537000000003</v>
      </c>
      <c r="O6" s="30">
        <v>792.33181999999999</v>
      </c>
      <c r="P6" s="30">
        <v>757.91327000000001</v>
      </c>
      <c r="Q6" s="11">
        <v>643.20892000000003</v>
      </c>
      <c r="R6" s="25">
        <v>656.17792999999995</v>
      </c>
    </row>
    <row r="7" spans="1:18" ht="26.25" customHeight="1">
      <c r="E7" s="31" t="s">
        <v>65</v>
      </c>
      <c r="F7" s="85">
        <v>483.2</v>
      </c>
      <c r="G7" s="30">
        <v>483.2</v>
      </c>
      <c r="H7" s="30">
        <v>483.2</v>
      </c>
      <c r="I7" s="30">
        <v>483.2</v>
      </c>
      <c r="J7" s="30">
        <v>483.2</v>
      </c>
      <c r="K7" s="30">
        <v>483.2</v>
      </c>
      <c r="L7" s="30">
        <v>483.20459</v>
      </c>
      <c r="M7" s="30">
        <v>483.20459</v>
      </c>
      <c r="N7" s="30">
        <v>483.20459</v>
      </c>
      <c r="O7" s="30">
        <v>528.04597999999999</v>
      </c>
      <c r="P7" s="30">
        <v>528.04597999999999</v>
      </c>
      <c r="Q7" s="11">
        <v>528.04597999999999</v>
      </c>
      <c r="R7" s="25">
        <v>528.04597999999999</v>
      </c>
    </row>
    <row r="8" spans="1:18" ht="26.25" customHeight="1">
      <c r="E8" s="31" t="s">
        <v>66</v>
      </c>
      <c r="F8" s="85">
        <v>2510</v>
      </c>
      <c r="G8" s="30">
        <v>2628.31</v>
      </c>
      <c r="H8" s="30">
        <v>2634.48</v>
      </c>
      <c r="I8" s="30">
        <v>2305.86</v>
      </c>
      <c r="J8" s="30">
        <v>2473.75</v>
      </c>
      <c r="K8" s="30">
        <v>2470.39</v>
      </c>
      <c r="L8" s="30">
        <v>2451.6422299999999</v>
      </c>
      <c r="M8" s="30">
        <v>2405.8759500000001</v>
      </c>
      <c r="N8" s="30">
        <v>2413.10293</v>
      </c>
      <c r="O8" s="30">
        <v>2580.8338699999999</v>
      </c>
      <c r="P8" s="30">
        <v>2850.14363</v>
      </c>
      <c r="Q8" s="11">
        <v>2449.2612300000001</v>
      </c>
      <c r="R8" s="25">
        <v>2493.57485</v>
      </c>
    </row>
    <row r="9" spans="1:18" ht="26.25" customHeight="1" thickBot="1">
      <c r="E9" s="32" t="s">
        <v>67</v>
      </c>
      <c r="F9" s="86">
        <v>3636.74</v>
      </c>
      <c r="G9" s="33">
        <v>3660.58</v>
      </c>
      <c r="H9" s="33">
        <v>3671.98</v>
      </c>
      <c r="I9" s="33">
        <v>3678.38</v>
      </c>
      <c r="J9" s="33">
        <v>3692.19</v>
      </c>
      <c r="K9" s="33">
        <v>3713.35</v>
      </c>
      <c r="L9" s="33">
        <v>3728.4330100000002</v>
      </c>
      <c r="M9" s="33">
        <v>3733.0743699999998</v>
      </c>
      <c r="N9" s="33">
        <v>3745.89561</v>
      </c>
      <c r="O9" s="33">
        <v>3758.40607</v>
      </c>
      <c r="P9" s="33">
        <v>3788.0507299999999</v>
      </c>
      <c r="Q9" s="26">
        <v>3824.4209099999998</v>
      </c>
      <c r="R9" s="27">
        <v>3846.5564899999999</v>
      </c>
    </row>
    <row r="10" spans="1:18" ht="30" customHeight="1">
      <c r="E10" s="203" t="s">
        <v>88</v>
      </c>
      <c r="F10" s="208"/>
      <c r="G10" s="208"/>
      <c r="H10" s="208"/>
      <c r="I10" s="208"/>
      <c r="J10" s="208"/>
      <c r="K10" s="208"/>
      <c r="L10" s="208"/>
      <c r="M10" s="208"/>
      <c r="N10" s="208"/>
      <c r="O10" s="208"/>
      <c r="P10" s="208"/>
      <c r="Q10" s="208"/>
    </row>
    <row r="11" spans="1:18" ht="30" customHeight="1" thickBot="1">
      <c r="F11" s="199" t="s">
        <v>120</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84">
        <v>1227.57</v>
      </c>
      <c r="G13" s="34">
        <v>1237.1600000000001</v>
      </c>
      <c r="H13" s="34">
        <v>1242.57</v>
      </c>
      <c r="I13" s="34">
        <v>1246.29</v>
      </c>
      <c r="J13" s="34">
        <v>1252.53</v>
      </c>
      <c r="K13" s="34">
        <v>1261.29</v>
      </c>
      <c r="L13" s="34">
        <v>1268</v>
      </c>
      <c r="M13" s="34">
        <v>1271.17</v>
      </c>
      <c r="N13" s="34">
        <v>1277.1300000000001</v>
      </c>
      <c r="O13" s="34">
        <v>1283</v>
      </c>
      <c r="P13" s="34">
        <v>1294.73</v>
      </c>
      <c r="Q13" s="36">
        <v>1308.8</v>
      </c>
      <c r="R13" s="37">
        <v>1318.02</v>
      </c>
    </row>
    <row r="14" spans="1:18" ht="30" customHeight="1" thickBot="1">
      <c r="D14" s="198"/>
      <c r="E14" s="31" t="s">
        <v>69</v>
      </c>
      <c r="F14" s="85">
        <v>1533.36</v>
      </c>
      <c r="G14" s="30">
        <v>1545.35</v>
      </c>
      <c r="H14" s="30">
        <v>1552.1</v>
      </c>
      <c r="I14" s="30">
        <v>1556.75</v>
      </c>
      <c r="J14" s="30">
        <v>1564.55</v>
      </c>
      <c r="K14" s="30">
        <v>1575.49</v>
      </c>
      <c r="L14" s="30">
        <v>1583.87</v>
      </c>
      <c r="M14" s="30">
        <v>1587.82</v>
      </c>
      <c r="N14" s="30">
        <v>1595.27</v>
      </c>
      <c r="O14" s="30">
        <v>1602.6</v>
      </c>
      <c r="P14" s="30">
        <v>1617.26</v>
      </c>
      <c r="Q14" s="11">
        <v>1634.83</v>
      </c>
      <c r="R14" s="25">
        <v>1646.35</v>
      </c>
    </row>
    <row r="15" spans="1:18" ht="30" customHeight="1" thickBot="1">
      <c r="D15" s="39" t="s">
        <v>86</v>
      </c>
      <c r="E15" s="31" t="s">
        <v>70</v>
      </c>
      <c r="F15" s="85">
        <v>2628.3127100000002</v>
      </c>
      <c r="G15" s="30">
        <v>2628.3127100000002</v>
      </c>
      <c r="H15" s="30">
        <v>2634.4758999999999</v>
      </c>
      <c r="I15" s="30">
        <v>2305.86069</v>
      </c>
      <c r="J15" s="30">
        <v>2473.7493100000002</v>
      </c>
      <c r="K15" s="30">
        <v>2470.3878800000002</v>
      </c>
      <c r="L15" s="30">
        <v>2451.6422299999999</v>
      </c>
      <c r="M15" s="30">
        <v>2405.8759500000001</v>
      </c>
      <c r="N15" s="30">
        <v>2413.10293</v>
      </c>
      <c r="O15" s="30">
        <v>2580.8338699999999</v>
      </c>
      <c r="P15" s="30">
        <v>2850.14363</v>
      </c>
      <c r="Q15" s="11">
        <f>+Q8</f>
        <v>2449.2612300000001</v>
      </c>
      <c r="R15" s="25">
        <f>+R8</f>
        <v>2493.57485</v>
      </c>
    </row>
    <row r="16" spans="1:18" ht="30" customHeight="1" thickBot="1">
      <c r="D16" s="39" t="s">
        <v>87</v>
      </c>
      <c r="E16" s="32" t="s">
        <v>71</v>
      </c>
      <c r="F16" s="29">
        <v>3011.9968679999997</v>
      </c>
      <c r="G16" s="26">
        <v>3153.9752520000002</v>
      </c>
      <c r="H16" s="26">
        <v>3161.3710799999999</v>
      </c>
      <c r="I16" s="26">
        <v>2767.0328279999999</v>
      </c>
      <c r="J16" s="26">
        <v>2968.4991720000003</v>
      </c>
      <c r="K16" s="26">
        <v>2964.4654560000004</v>
      </c>
      <c r="L16" s="26">
        <v>2941.9706759999999</v>
      </c>
      <c r="M16" s="26">
        <v>2887.05114</v>
      </c>
      <c r="N16" s="26">
        <v>2895.723516</v>
      </c>
      <c r="O16" s="26">
        <v>3097.0006439999997</v>
      </c>
      <c r="P16" s="26">
        <f t="shared" ref="P16" si="0">O16*1.2</f>
        <v>3716.4007727999997</v>
      </c>
      <c r="Q16" s="26">
        <f>+Q15*1.2</f>
        <v>2939.113476</v>
      </c>
      <c r="R16" s="27">
        <f>+R15*1.2</f>
        <v>2992.28982</v>
      </c>
    </row>
    <row r="17" spans="5:17" ht="15" customHeight="1">
      <c r="E17" s="201" t="s">
        <v>138</v>
      </c>
      <c r="F17" s="205"/>
      <c r="G17" s="205"/>
      <c r="H17" s="205"/>
      <c r="I17" s="205"/>
      <c r="J17" s="205"/>
      <c r="K17" s="205"/>
      <c r="L17" s="205"/>
      <c r="M17" s="205"/>
      <c r="N17" s="205"/>
      <c r="O17" s="205"/>
      <c r="P17" s="205"/>
      <c r="Q17" s="205"/>
    </row>
    <row r="18" spans="5:17">
      <c r="E18" s="202"/>
      <c r="F18" s="202"/>
      <c r="G18" s="202"/>
      <c r="H18" s="202"/>
      <c r="I18" s="202"/>
      <c r="J18" s="202"/>
      <c r="K18" s="202"/>
      <c r="L18" s="202"/>
      <c r="M18" s="202"/>
      <c r="N18" s="202"/>
      <c r="O18" s="202"/>
      <c r="P18" s="202"/>
      <c r="Q18" s="202"/>
    </row>
    <row r="19" spans="5:17">
      <c r="E19" s="202"/>
      <c r="F19" s="202"/>
      <c r="G19" s="202"/>
      <c r="H19" s="202"/>
      <c r="I19" s="202"/>
      <c r="J19" s="202"/>
      <c r="K19" s="202"/>
      <c r="L19" s="202"/>
      <c r="M19" s="202"/>
      <c r="N19" s="202"/>
      <c r="O19" s="202"/>
      <c r="P19" s="202"/>
      <c r="Q19" s="202"/>
    </row>
    <row r="79" ht="32.25" customHeight="1"/>
    <row r="80" ht="32.25" customHeight="1"/>
    <row r="83" ht="30" customHeight="1"/>
    <row r="86" ht="21" customHeight="1"/>
  </sheetData>
  <mergeCells count="6">
    <mergeCell ref="E17:Q19"/>
    <mergeCell ref="A1:C1"/>
    <mergeCell ref="D13:D14"/>
    <mergeCell ref="F3:R3"/>
    <mergeCell ref="F11:R11"/>
    <mergeCell ref="E10:Q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196"/>
      <c r="B1" s="196"/>
      <c r="C1" s="196"/>
    </row>
    <row r="3" spans="1:18" ht="26.25" customHeight="1" thickBot="1">
      <c r="F3" s="199" t="s">
        <v>99</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1292.5999999999999</v>
      </c>
      <c r="G5" s="36">
        <v>1185.42</v>
      </c>
      <c r="H5" s="36">
        <v>1128.21</v>
      </c>
      <c r="I5" s="36">
        <v>1041.54</v>
      </c>
      <c r="J5" s="36">
        <v>869.82</v>
      </c>
      <c r="K5" s="36">
        <v>1008.82</v>
      </c>
      <c r="L5" s="36">
        <v>1002.24</v>
      </c>
      <c r="M5" s="36">
        <v>1010.34</v>
      </c>
      <c r="N5" s="36">
        <v>1041.1400000000001</v>
      </c>
      <c r="O5" s="36">
        <v>964.66</v>
      </c>
      <c r="P5" s="36">
        <v>964.66</v>
      </c>
      <c r="Q5" s="36">
        <v>970.84</v>
      </c>
      <c r="R5" s="37">
        <v>992.64</v>
      </c>
    </row>
    <row r="6" spans="1:18" ht="26.25" customHeight="1">
      <c r="E6" s="31" t="s">
        <v>64</v>
      </c>
      <c r="F6" s="28">
        <v>1251.95</v>
      </c>
      <c r="G6" s="11">
        <v>1203.07</v>
      </c>
      <c r="H6" s="11">
        <v>1168.47</v>
      </c>
      <c r="I6" s="11">
        <v>1630.51</v>
      </c>
      <c r="J6" s="11">
        <v>1525.81</v>
      </c>
      <c r="K6" s="11">
        <v>1578.87</v>
      </c>
      <c r="L6" s="11">
        <v>1779.41</v>
      </c>
      <c r="M6" s="11">
        <v>1615.11</v>
      </c>
      <c r="N6" s="11">
        <v>1567.6</v>
      </c>
      <c r="O6" s="11">
        <v>1738.01</v>
      </c>
      <c r="P6" s="11">
        <v>1738.01</v>
      </c>
      <c r="Q6" s="11">
        <v>1630.52</v>
      </c>
      <c r="R6" s="25">
        <v>1817.67</v>
      </c>
    </row>
    <row r="7" spans="1:18" ht="26.25" customHeight="1">
      <c r="E7" s="31" t="s">
        <v>65</v>
      </c>
      <c r="F7" s="28">
        <v>1012.48</v>
      </c>
      <c r="G7" s="11">
        <v>1003.78</v>
      </c>
      <c r="H7" s="11">
        <v>999.96</v>
      </c>
      <c r="I7" s="11">
        <v>990.77</v>
      </c>
      <c r="J7" s="11">
        <v>986.78</v>
      </c>
      <c r="K7" s="11">
        <v>995.55</v>
      </c>
      <c r="L7" s="11">
        <v>1003.05</v>
      </c>
      <c r="M7" s="11">
        <v>1005.88</v>
      </c>
      <c r="N7" s="11">
        <v>1001.9</v>
      </c>
      <c r="O7" s="11">
        <v>997.84</v>
      </c>
      <c r="P7" s="11">
        <v>997.84</v>
      </c>
      <c r="Q7" s="11">
        <v>961.16</v>
      </c>
      <c r="R7" s="25">
        <v>964.49</v>
      </c>
    </row>
    <row r="8" spans="1:18" ht="26.25" customHeight="1">
      <c r="E8" s="31" t="s">
        <v>66</v>
      </c>
      <c r="F8" s="28">
        <v>3575.22</v>
      </c>
      <c r="G8" s="11">
        <v>3416.65</v>
      </c>
      <c r="H8" s="11">
        <v>3316.57</v>
      </c>
      <c r="I8" s="11">
        <v>3689.81</v>
      </c>
      <c r="J8" s="11">
        <v>3401.48</v>
      </c>
      <c r="K8" s="11">
        <v>3603.59</v>
      </c>
      <c r="L8" s="11">
        <v>3805.44</v>
      </c>
      <c r="M8" s="11">
        <v>3648.51</v>
      </c>
      <c r="N8" s="11">
        <v>3624.28</v>
      </c>
      <c r="O8" s="11">
        <v>3712.73</v>
      </c>
      <c r="P8" s="11">
        <v>3712.73</v>
      </c>
      <c r="Q8" s="11">
        <v>3575.59</v>
      </c>
      <c r="R8" s="25">
        <v>3795.47</v>
      </c>
    </row>
    <row r="9" spans="1:18" ht="26.25" customHeight="1" thickBot="1">
      <c r="E9" s="32" t="s">
        <v>67</v>
      </c>
      <c r="F9" s="29">
        <v>4778.38</v>
      </c>
      <c r="G9" s="26">
        <v>4809.71</v>
      </c>
      <c r="H9" s="26">
        <v>4824.68</v>
      </c>
      <c r="I9" s="26">
        <v>4833.1000000000004</v>
      </c>
      <c r="J9" s="26">
        <v>4851.2299999999996</v>
      </c>
      <c r="K9" s="26">
        <v>4879.05</v>
      </c>
      <c r="L9" s="26">
        <v>4898.8599999999997</v>
      </c>
      <c r="M9" s="26">
        <v>4904.96</v>
      </c>
      <c r="N9" s="26">
        <v>4921.8100000000004</v>
      </c>
      <c r="O9" s="26">
        <v>4938.24</v>
      </c>
      <c r="P9" s="26">
        <v>4938.24</v>
      </c>
      <c r="Q9" s="26">
        <v>5024.9799999999996</v>
      </c>
      <c r="R9" s="27">
        <v>5054.07</v>
      </c>
    </row>
    <row r="10" spans="1:18" ht="30" customHeight="1">
      <c r="E10" s="203" t="s">
        <v>88</v>
      </c>
      <c r="F10" s="203"/>
      <c r="G10" s="203"/>
      <c r="H10" s="203"/>
      <c r="I10" s="203"/>
      <c r="J10" s="203"/>
      <c r="K10" s="203"/>
      <c r="L10" s="203"/>
      <c r="M10" s="203"/>
      <c r="N10" s="203"/>
      <c r="O10" s="203"/>
      <c r="P10" s="203"/>
      <c r="Q10" s="203"/>
      <c r="R10" s="203"/>
    </row>
    <row r="11" spans="1:18" ht="30" customHeight="1" thickBot="1">
      <c r="F11" s="199" t="s">
        <v>100</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206" t="s">
        <v>85</v>
      </c>
      <c r="E13" s="51" t="s">
        <v>68</v>
      </c>
      <c r="F13" s="35">
        <v>1613.02</v>
      </c>
      <c r="G13" s="36">
        <v>1625.74</v>
      </c>
      <c r="H13" s="36">
        <v>1627.48</v>
      </c>
      <c r="I13" s="36">
        <v>1639.99</v>
      </c>
      <c r="J13" s="36">
        <v>1648.05</v>
      </c>
      <c r="K13" s="36">
        <v>1659.68</v>
      </c>
      <c r="L13" s="36">
        <v>1688.77</v>
      </c>
      <c r="M13" s="36">
        <v>1692.88</v>
      </c>
      <c r="N13" s="36">
        <v>1701.04</v>
      </c>
      <c r="O13" s="36">
        <v>1708.76</v>
      </c>
      <c r="P13" s="36">
        <v>1831.32</v>
      </c>
      <c r="Q13" s="36">
        <v>1851.24</v>
      </c>
      <c r="R13" s="37">
        <v>1864.16</v>
      </c>
    </row>
    <row r="14" spans="1:18" ht="30" customHeight="1" thickBot="1">
      <c r="D14" s="207"/>
      <c r="E14" s="31" t="s">
        <v>69</v>
      </c>
      <c r="F14" s="28">
        <v>2025.28</v>
      </c>
      <c r="G14" s="11">
        <v>2040.95</v>
      </c>
      <c r="H14" s="11">
        <v>2042.98</v>
      </c>
      <c r="I14" s="11">
        <v>2059.5100000000002</v>
      </c>
      <c r="J14" s="11">
        <v>2069.91</v>
      </c>
      <c r="K14" s="11">
        <v>2084.34</v>
      </c>
      <c r="L14" s="11">
        <v>2120.2399999999998</v>
      </c>
      <c r="M14" s="11">
        <v>2125.65</v>
      </c>
      <c r="N14" s="11">
        <v>2135.4899999999998</v>
      </c>
      <c r="O14" s="11">
        <v>2145.4899999999998</v>
      </c>
      <c r="P14" s="11">
        <v>2300.4</v>
      </c>
      <c r="Q14" s="11">
        <v>2325.2199999999998</v>
      </c>
      <c r="R14" s="25">
        <v>2341.58</v>
      </c>
    </row>
    <row r="15" spans="1:18" ht="30" customHeight="1" thickBot="1">
      <c r="D15" s="52" t="s">
        <v>86</v>
      </c>
      <c r="E15" s="31" t="s">
        <v>70</v>
      </c>
      <c r="F15" s="28">
        <v>3575.22</v>
      </c>
      <c r="G15" s="11">
        <v>3416.65</v>
      </c>
      <c r="H15" s="11">
        <v>3316.57</v>
      </c>
      <c r="I15" s="11">
        <v>3689.81</v>
      </c>
      <c r="J15" s="11">
        <v>3401.48</v>
      </c>
      <c r="K15" s="11">
        <v>3603.59</v>
      </c>
      <c r="L15" s="11">
        <v>3805.44</v>
      </c>
      <c r="M15" s="11">
        <v>3648.51</v>
      </c>
      <c r="N15" s="11">
        <v>3624.28</v>
      </c>
      <c r="O15" s="11">
        <v>3712.73</v>
      </c>
      <c r="P15" s="11">
        <v>4149.96</v>
      </c>
      <c r="Q15" s="11">
        <f>+Q8</f>
        <v>3575.59</v>
      </c>
      <c r="R15" s="25">
        <f>+R8</f>
        <v>3795.47</v>
      </c>
    </row>
    <row r="16" spans="1:18" ht="30" customHeight="1" thickBot="1">
      <c r="D16" s="52" t="s">
        <v>87</v>
      </c>
      <c r="E16" s="32" t="s">
        <v>71</v>
      </c>
      <c r="F16" s="29">
        <v>4290.2640000000001</v>
      </c>
      <c r="G16" s="26">
        <v>4099.9800000000005</v>
      </c>
      <c r="H16" s="26">
        <v>3979.884</v>
      </c>
      <c r="I16" s="26">
        <v>4427.7719999999999</v>
      </c>
      <c r="J16" s="26">
        <v>4081.7759999999998</v>
      </c>
      <c r="K16" s="26">
        <v>4324.308</v>
      </c>
      <c r="L16" s="26">
        <v>4566.5280000000002</v>
      </c>
      <c r="M16" s="26">
        <v>4378.2120000000004</v>
      </c>
      <c r="N16" s="26">
        <v>4349.1360000000004</v>
      </c>
      <c r="O16" s="26">
        <v>4455.2759999999998</v>
      </c>
      <c r="P16" s="26">
        <v>4979.9520000000002</v>
      </c>
      <c r="Q16" s="26">
        <f>+Q15*1.2</f>
        <v>4290.7079999999996</v>
      </c>
      <c r="R16" s="27">
        <f>+R15*1.2</f>
        <v>4554.5639999999994</v>
      </c>
    </row>
    <row r="17" spans="5:18" ht="26.25" customHeight="1">
      <c r="E17" s="201" t="s">
        <v>138</v>
      </c>
      <c r="F17" s="201"/>
      <c r="G17" s="201"/>
      <c r="H17" s="201"/>
      <c r="I17" s="201"/>
      <c r="J17" s="201"/>
      <c r="K17" s="201"/>
      <c r="L17" s="201"/>
      <c r="M17" s="201"/>
      <c r="N17" s="201"/>
      <c r="O17" s="201"/>
      <c r="P17" s="201"/>
      <c r="Q17" s="201"/>
      <c r="R17" s="201"/>
    </row>
    <row r="18" spans="5:18">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196"/>
      <c r="B1" s="196"/>
      <c r="C1" s="196"/>
    </row>
    <row r="3" spans="1:18" ht="26.25" customHeight="1" thickBot="1">
      <c r="F3" s="199" t="s">
        <v>147</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1045.58</v>
      </c>
      <c r="G5" s="36">
        <v>1072.19</v>
      </c>
      <c r="H5" s="36">
        <v>1036.8</v>
      </c>
      <c r="I5" s="36">
        <v>967.35</v>
      </c>
      <c r="J5" s="36">
        <v>912.93</v>
      </c>
      <c r="K5" s="36">
        <v>945.5</v>
      </c>
      <c r="L5" s="36">
        <v>945.5</v>
      </c>
      <c r="M5" s="36">
        <v>945.5</v>
      </c>
      <c r="N5" s="36">
        <v>884.98</v>
      </c>
      <c r="O5" s="36">
        <v>957.58</v>
      </c>
      <c r="P5" s="36">
        <v>992.68</v>
      </c>
      <c r="Q5" s="36">
        <v>971.93</v>
      </c>
      <c r="R5" s="37">
        <v>983.9</v>
      </c>
    </row>
    <row r="6" spans="1:18" ht="26.25" customHeight="1">
      <c r="E6" s="31" t="s">
        <v>64</v>
      </c>
      <c r="F6" s="28">
        <v>690.98</v>
      </c>
      <c r="G6" s="11">
        <v>730.14</v>
      </c>
      <c r="H6" s="11">
        <v>733.9</v>
      </c>
      <c r="I6" s="11">
        <v>708.84</v>
      </c>
      <c r="J6" s="11">
        <v>716.07</v>
      </c>
      <c r="K6" s="11">
        <v>734.35</v>
      </c>
      <c r="L6" s="11">
        <v>734.35</v>
      </c>
      <c r="M6" s="11">
        <v>734.35</v>
      </c>
      <c r="N6" s="11">
        <v>667.31</v>
      </c>
      <c r="O6" s="11">
        <v>750.85</v>
      </c>
      <c r="P6" s="11">
        <v>773.94</v>
      </c>
      <c r="Q6" s="11">
        <v>762.99</v>
      </c>
      <c r="R6" s="25">
        <v>797.09</v>
      </c>
    </row>
    <row r="7" spans="1:18" ht="26.25" customHeight="1">
      <c r="E7" s="31" t="s">
        <v>65</v>
      </c>
      <c r="F7" s="28">
        <v>685.49</v>
      </c>
      <c r="G7" s="11">
        <v>681.45</v>
      </c>
      <c r="H7" s="11">
        <v>674.81</v>
      </c>
      <c r="I7" s="11">
        <v>667.66</v>
      </c>
      <c r="J7" s="11">
        <v>664.76</v>
      </c>
      <c r="K7" s="11">
        <v>671.79</v>
      </c>
      <c r="L7" s="11">
        <v>671.79</v>
      </c>
      <c r="M7" s="11">
        <v>671.79</v>
      </c>
      <c r="N7" s="11">
        <v>675.79</v>
      </c>
      <c r="O7" s="11">
        <v>672.19</v>
      </c>
      <c r="P7" s="11">
        <v>656.36</v>
      </c>
      <c r="Q7" s="11">
        <v>683.66</v>
      </c>
      <c r="R7" s="25">
        <v>684.89</v>
      </c>
    </row>
    <row r="8" spans="1:18" ht="26.25" customHeight="1">
      <c r="E8" s="31" t="s">
        <v>66</v>
      </c>
      <c r="F8" s="28">
        <v>2522.44</v>
      </c>
      <c r="G8" s="11">
        <v>2586.17</v>
      </c>
      <c r="H8" s="11">
        <v>2505.94</v>
      </c>
      <c r="I8" s="11">
        <v>2401.0500000000002</v>
      </c>
      <c r="J8" s="11">
        <v>2349.35</v>
      </c>
      <c r="K8" s="11">
        <v>2408.9699999999998</v>
      </c>
      <c r="L8" s="11">
        <v>2408.9699999999998</v>
      </c>
      <c r="M8" s="11">
        <v>2408.9699999999998</v>
      </c>
      <c r="N8" s="11">
        <v>2281.06</v>
      </c>
      <c r="O8" s="11">
        <v>2438.92</v>
      </c>
      <c r="P8" s="11">
        <v>2483.27</v>
      </c>
      <c r="Q8" s="11">
        <v>2477.79</v>
      </c>
      <c r="R8" s="25">
        <v>2526.66</v>
      </c>
    </row>
    <row r="9" spans="1:18" ht="26.25" customHeight="1" thickBot="1">
      <c r="E9" s="32" t="s">
        <v>67</v>
      </c>
      <c r="F9" s="29">
        <v>3795.63</v>
      </c>
      <c r="G9" s="26">
        <v>3820.6</v>
      </c>
      <c r="H9" s="26">
        <v>3832.47</v>
      </c>
      <c r="I9" s="26">
        <v>3839.1</v>
      </c>
      <c r="J9" s="26">
        <v>3853.5</v>
      </c>
      <c r="K9" s="26">
        <v>3875.65</v>
      </c>
      <c r="L9" s="26">
        <v>3875.66</v>
      </c>
      <c r="M9" s="26">
        <v>3875.66</v>
      </c>
      <c r="N9" s="26">
        <v>3909.71</v>
      </c>
      <c r="O9" s="26">
        <v>3922.72</v>
      </c>
      <c r="P9" s="26">
        <v>3953.75</v>
      </c>
      <c r="Q9" s="26">
        <v>3991.64</v>
      </c>
      <c r="R9" s="27">
        <v>4014.78</v>
      </c>
    </row>
    <row r="10" spans="1:18" ht="30" customHeight="1">
      <c r="E10" s="203" t="s">
        <v>88</v>
      </c>
      <c r="F10" s="208"/>
      <c r="G10" s="208"/>
      <c r="H10" s="208"/>
      <c r="I10" s="208"/>
      <c r="J10" s="208"/>
      <c r="K10" s="208"/>
      <c r="L10" s="208"/>
      <c r="M10" s="208"/>
      <c r="N10" s="208"/>
      <c r="O10" s="208"/>
      <c r="P10" s="208"/>
      <c r="Q10" s="208"/>
    </row>
    <row r="11" spans="1:18" ht="30" customHeight="1" thickBot="1">
      <c r="F11" s="199" t="s">
        <v>148</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38" t="s">
        <v>68</v>
      </c>
      <c r="F13" s="35">
        <v>1221.5999999999999</v>
      </c>
      <c r="G13" s="36">
        <v>1231.01</v>
      </c>
      <c r="H13" s="36">
        <v>1236.3900000000001</v>
      </c>
      <c r="I13" s="36">
        <v>1240.07</v>
      </c>
      <c r="J13" s="36">
        <v>1246.26</v>
      </c>
      <c r="K13" s="36">
        <v>1254.93</v>
      </c>
      <c r="L13" s="36">
        <v>1261.68</v>
      </c>
      <c r="M13" s="36">
        <v>1264.8</v>
      </c>
      <c r="N13" s="36">
        <v>1270.6099999999999</v>
      </c>
      <c r="O13" s="36">
        <v>1276.56</v>
      </c>
      <c r="P13" s="36">
        <v>1288.3399999999999</v>
      </c>
      <c r="Q13" s="36">
        <v>1302.21</v>
      </c>
      <c r="R13" s="37">
        <v>1311.29</v>
      </c>
    </row>
    <row r="14" spans="1:18" ht="30" customHeight="1" thickBot="1">
      <c r="D14" s="198"/>
      <c r="E14" s="31" t="s">
        <v>69</v>
      </c>
      <c r="F14" s="28">
        <v>1518.97</v>
      </c>
      <c r="G14" s="11">
        <v>1530.94</v>
      </c>
      <c r="H14" s="11">
        <v>1537.58</v>
      </c>
      <c r="I14" s="11">
        <v>1542.24</v>
      </c>
      <c r="J14" s="11">
        <v>1549.97</v>
      </c>
      <c r="K14" s="11">
        <v>1560.74</v>
      </c>
      <c r="L14" s="11">
        <v>1568.93</v>
      </c>
      <c r="M14" s="11">
        <v>1572.96</v>
      </c>
      <c r="N14" s="11">
        <v>1580.3</v>
      </c>
      <c r="O14" s="11">
        <v>1587.59</v>
      </c>
      <c r="P14" s="11">
        <v>1602.17</v>
      </c>
      <c r="Q14" s="11">
        <v>1619.48</v>
      </c>
      <c r="R14" s="25">
        <v>1631.03</v>
      </c>
    </row>
    <row r="15" spans="1:18" ht="30" customHeight="1" thickBot="1">
      <c r="D15" s="39" t="s">
        <v>86</v>
      </c>
      <c r="E15" s="31" t="s">
        <v>70</v>
      </c>
      <c r="F15" s="28">
        <v>2505.94</v>
      </c>
      <c r="G15" s="11">
        <v>2586.17</v>
      </c>
      <c r="H15" s="11">
        <v>2505.94</v>
      </c>
      <c r="I15" s="11">
        <v>2401.0500000000002</v>
      </c>
      <c r="J15" s="11">
        <v>2349.35</v>
      </c>
      <c r="K15" s="11">
        <v>2408.9699999999998</v>
      </c>
      <c r="L15" s="11">
        <v>2408.9699999999998</v>
      </c>
      <c r="M15" s="11">
        <v>2408.9699999999998</v>
      </c>
      <c r="N15" s="11">
        <f>+N8</f>
        <v>2281.06</v>
      </c>
      <c r="O15" s="11">
        <v>2438.92</v>
      </c>
      <c r="P15" s="11">
        <v>2483.27</v>
      </c>
      <c r="Q15" s="11">
        <f>+Q8</f>
        <v>2477.79</v>
      </c>
      <c r="R15" s="25">
        <f>+R8</f>
        <v>2526.66</v>
      </c>
    </row>
    <row r="16" spans="1:18" ht="30" customHeight="1" thickBot="1">
      <c r="D16" s="39" t="s">
        <v>87</v>
      </c>
      <c r="E16" s="32" t="s">
        <v>71</v>
      </c>
      <c r="F16" s="29">
        <v>3007.1280000000002</v>
      </c>
      <c r="G16" s="26">
        <v>3103.404</v>
      </c>
      <c r="H16" s="26">
        <v>3007.1280000000002</v>
      </c>
      <c r="I16" s="26">
        <v>2881.26</v>
      </c>
      <c r="J16" s="26">
        <v>2819.22</v>
      </c>
      <c r="K16" s="26">
        <v>2890.7639999999997</v>
      </c>
      <c r="L16" s="26">
        <f>L15+L15*20%</f>
        <v>2890.7639999999997</v>
      </c>
      <c r="M16" s="26">
        <v>2890.7639999999997</v>
      </c>
      <c r="N16" s="26">
        <f>+N15*1.2</f>
        <v>2737.2719999999999</v>
      </c>
      <c r="O16" s="26">
        <v>2926.7040000000002</v>
      </c>
      <c r="P16" s="26">
        <v>2979.924</v>
      </c>
      <c r="Q16" s="26">
        <f>+Q15*1.2</f>
        <v>2973.348</v>
      </c>
      <c r="R16" s="27">
        <f>+R15*1.2</f>
        <v>3031.9919999999997</v>
      </c>
    </row>
    <row r="17" spans="5:17" ht="20.45" customHeight="1">
      <c r="E17" s="201" t="s">
        <v>138</v>
      </c>
      <c r="F17" s="205"/>
      <c r="G17" s="205"/>
      <c r="H17" s="205"/>
      <c r="I17" s="205"/>
      <c r="J17" s="205"/>
      <c r="K17" s="205"/>
      <c r="L17" s="205"/>
      <c r="M17" s="205"/>
      <c r="N17" s="205"/>
      <c r="O17" s="205"/>
      <c r="P17" s="205"/>
      <c r="Q17" s="205"/>
    </row>
    <row r="18" spans="5:17" ht="24.75" customHeight="1">
      <c r="E18" s="202"/>
      <c r="F18" s="202"/>
      <c r="G18" s="202"/>
      <c r="H18" s="202"/>
      <c r="I18" s="202"/>
      <c r="J18" s="202"/>
      <c r="K18" s="202"/>
      <c r="L18" s="202"/>
      <c r="M18" s="202"/>
      <c r="N18" s="202"/>
      <c r="O18" s="202"/>
      <c r="P18" s="202"/>
      <c r="Q18" s="202"/>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6384" width="11.42578125" style="2"/>
  </cols>
  <sheetData>
    <row r="1" spans="1:18">
      <c r="A1" s="196"/>
      <c r="B1" s="196"/>
      <c r="C1" s="196"/>
    </row>
    <row r="3" spans="1:18" ht="26.25" customHeight="1" thickBot="1">
      <c r="F3" s="214" t="s">
        <v>97</v>
      </c>
      <c r="G3" s="215"/>
      <c r="H3" s="215"/>
      <c r="I3" s="215"/>
      <c r="J3" s="215"/>
      <c r="K3" s="215"/>
      <c r="L3" s="215"/>
      <c r="M3" s="215"/>
      <c r="N3" s="215"/>
      <c r="O3" s="215"/>
      <c r="P3" s="215"/>
      <c r="Q3" s="215"/>
      <c r="R3" s="215"/>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84">
        <v>1079.1400000000001</v>
      </c>
      <c r="G5" s="34">
        <v>1106.33</v>
      </c>
      <c r="H5" s="34">
        <v>1001.4</v>
      </c>
      <c r="I5" s="34">
        <v>1001.4</v>
      </c>
      <c r="J5" s="34">
        <v>922.47</v>
      </c>
      <c r="K5" s="34">
        <v>957.29</v>
      </c>
      <c r="L5" s="34">
        <v>952.33</v>
      </c>
      <c r="M5" s="34">
        <v>969.64</v>
      </c>
      <c r="N5" s="34">
        <v>944.16</v>
      </c>
      <c r="O5" s="34">
        <v>1097.97</v>
      </c>
      <c r="P5" s="34">
        <v>1063.6099999999999</v>
      </c>
      <c r="Q5" s="36">
        <v>1100.75</v>
      </c>
      <c r="R5" s="37">
        <v>1479</v>
      </c>
    </row>
    <row r="6" spans="1:18" ht="26.25" customHeight="1">
      <c r="E6" s="31" t="s">
        <v>64</v>
      </c>
      <c r="F6" s="85">
        <v>208.7</v>
      </c>
      <c r="G6" s="30">
        <v>226.94</v>
      </c>
      <c r="H6" s="30">
        <v>232.37</v>
      </c>
      <c r="I6" s="30">
        <v>232.37</v>
      </c>
      <c r="J6" s="30">
        <v>217.36</v>
      </c>
      <c r="K6" s="30">
        <v>228.69</v>
      </c>
      <c r="L6" s="30">
        <v>230.03</v>
      </c>
      <c r="M6" s="30">
        <v>231.88</v>
      </c>
      <c r="N6" s="30">
        <v>237.1</v>
      </c>
      <c r="O6" s="30">
        <v>224.12</v>
      </c>
      <c r="P6" s="30">
        <v>230.85</v>
      </c>
      <c r="Q6" s="11">
        <v>229.35</v>
      </c>
      <c r="R6" s="25">
        <v>435</v>
      </c>
    </row>
    <row r="7" spans="1:18" ht="26.25" customHeight="1">
      <c r="E7" s="31" t="s">
        <v>65</v>
      </c>
      <c r="F7" s="85">
        <v>948.13</v>
      </c>
      <c r="G7" s="30">
        <v>944.03</v>
      </c>
      <c r="H7" s="30">
        <v>943.37</v>
      </c>
      <c r="I7" s="30">
        <v>943.37</v>
      </c>
      <c r="J7" s="30">
        <v>948.72</v>
      </c>
      <c r="K7" s="30">
        <v>958.18</v>
      </c>
      <c r="L7" s="30">
        <v>965.19</v>
      </c>
      <c r="M7" s="30">
        <v>967.17</v>
      </c>
      <c r="N7" s="30">
        <v>964.97</v>
      </c>
      <c r="O7" s="30">
        <v>961.47</v>
      </c>
      <c r="P7" s="30">
        <v>968.52</v>
      </c>
      <c r="Q7" s="11">
        <v>978.39</v>
      </c>
      <c r="R7" s="25">
        <v>703.7</v>
      </c>
    </row>
    <row r="8" spans="1:18" ht="26.25" customHeight="1">
      <c r="E8" s="31" t="s">
        <v>66</v>
      </c>
      <c r="F8" s="85">
        <v>2289.3200000000002</v>
      </c>
      <c r="G8" s="30">
        <v>2332.27</v>
      </c>
      <c r="H8" s="30">
        <v>2221.89</v>
      </c>
      <c r="I8" s="30">
        <v>2221.89</v>
      </c>
      <c r="J8" s="30">
        <v>2129.89</v>
      </c>
      <c r="K8" s="30">
        <v>2187.17</v>
      </c>
      <c r="L8" s="30">
        <v>2190.44</v>
      </c>
      <c r="M8" s="30">
        <v>2212.27</v>
      </c>
      <c r="N8" s="30">
        <v>2189.08</v>
      </c>
      <c r="O8" s="30">
        <v>2321.9</v>
      </c>
      <c r="P8" s="30">
        <v>2309.92</v>
      </c>
      <c r="Q8" s="11">
        <v>2356.7399999999998</v>
      </c>
      <c r="R8" s="25">
        <v>2680.45</v>
      </c>
    </row>
    <row r="9" spans="1:18" ht="26.25" customHeight="1" thickBot="1">
      <c r="E9" s="32" t="s">
        <v>67</v>
      </c>
      <c r="F9" s="86">
        <v>3408.42</v>
      </c>
      <c r="G9" s="33">
        <v>3430.77</v>
      </c>
      <c r="H9" s="33">
        <v>3447.45</v>
      </c>
      <c r="I9" s="33">
        <v>3447.45</v>
      </c>
      <c r="J9" s="33">
        <v>3460.39</v>
      </c>
      <c r="K9" s="33">
        <v>3480.22</v>
      </c>
      <c r="L9" s="33">
        <v>3494.36</v>
      </c>
      <c r="M9" s="33">
        <v>3498.71</v>
      </c>
      <c r="N9" s="33">
        <v>3510.72</v>
      </c>
      <c r="O9" s="33">
        <v>3522.45</v>
      </c>
      <c r="P9" s="33">
        <v>3550.23</v>
      </c>
      <c r="Q9" s="26">
        <v>3584.32</v>
      </c>
      <c r="R9" s="27">
        <v>4914</v>
      </c>
    </row>
    <row r="10" spans="1:18" ht="30" customHeight="1">
      <c r="E10" s="203" t="s">
        <v>88</v>
      </c>
      <c r="F10" s="203"/>
      <c r="G10" s="203"/>
      <c r="H10" s="203"/>
      <c r="I10" s="203"/>
      <c r="J10" s="203"/>
      <c r="K10" s="203"/>
      <c r="L10" s="203"/>
      <c r="M10" s="203"/>
      <c r="N10" s="203"/>
      <c r="O10" s="203"/>
      <c r="P10" s="203"/>
      <c r="Q10" s="203"/>
      <c r="R10" s="203"/>
    </row>
    <row r="11" spans="1:18" ht="30" customHeight="1" thickBot="1">
      <c r="F11" s="216" t="s">
        <v>98</v>
      </c>
      <c r="G11" s="217"/>
      <c r="H11" s="217"/>
      <c r="I11" s="217"/>
      <c r="J11" s="217"/>
      <c r="K11" s="217"/>
      <c r="L11" s="217"/>
      <c r="M11" s="217"/>
      <c r="N11" s="217"/>
      <c r="O11" s="217"/>
      <c r="P11" s="217"/>
      <c r="Q11" s="217"/>
      <c r="R11" s="217"/>
    </row>
    <row r="12" spans="1:18" ht="30" customHeight="1" thickBot="1">
      <c r="D12" s="49"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206" t="s">
        <v>85</v>
      </c>
      <c r="E13" s="51" t="s">
        <v>68</v>
      </c>
      <c r="F13" s="84">
        <v>1060.8</v>
      </c>
      <c r="G13" s="34">
        <v>1069.0899999999999</v>
      </c>
      <c r="H13" s="34">
        <v>1076.98</v>
      </c>
      <c r="I13" s="34">
        <v>1076.98</v>
      </c>
      <c r="J13" s="34">
        <v>1082.3699999999999</v>
      </c>
      <c r="K13" s="34">
        <v>1089.94</v>
      </c>
      <c r="L13" s="34">
        <v>1095.74</v>
      </c>
      <c r="M13" s="34">
        <v>1098.48</v>
      </c>
      <c r="N13" s="34">
        <v>1103.6300000000001</v>
      </c>
      <c r="O13" s="34">
        <v>1108.7</v>
      </c>
      <c r="P13" s="34">
        <v>1118.8399999999999</v>
      </c>
      <c r="Q13" s="36">
        <v>1131</v>
      </c>
      <c r="R13" s="37">
        <v>1237.07</v>
      </c>
    </row>
    <row r="14" spans="1:18" ht="30" customHeight="1" thickBot="1">
      <c r="D14" s="207"/>
      <c r="E14" s="31" t="s">
        <v>69</v>
      </c>
      <c r="F14" s="85">
        <v>1331.1</v>
      </c>
      <c r="G14" s="30">
        <v>1341.51</v>
      </c>
      <c r="H14" s="30">
        <v>1351.41</v>
      </c>
      <c r="I14" s="30">
        <v>1351.41</v>
      </c>
      <c r="J14" s="30">
        <v>1358.18</v>
      </c>
      <c r="K14" s="30">
        <v>1367.67</v>
      </c>
      <c r="L14" s="30">
        <v>1374.95</v>
      </c>
      <c r="M14" s="30">
        <v>1378.38</v>
      </c>
      <c r="N14" s="30">
        <v>1384.85</v>
      </c>
      <c r="O14" s="30">
        <v>1391.21</v>
      </c>
      <c r="P14" s="30">
        <v>1403.94</v>
      </c>
      <c r="Q14" s="11">
        <v>1419.19</v>
      </c>
      <c r="R14" s="25">
        <v>1556.63</v>
      </c>
    </row>
    <row r="15" spans="1:18" ht="30" customHeight="1" thickBot="1">
      <c r="D15" s="52" t="s">
        <v>86</v>
      </c>
      <c r="E15" s="31" t="s">
        <v>70</v>
      </c>
      <c r="F15" s="85">
        <v>2289.3200000000002</v>
      </c>
      <c r="G15" s="30">
        <v>2332.27</v>
      </c>
      <c r="H15" s="30">
        <v>2221.89</v>
      </c>
      <c r="I15" s="30">
        <v>2221.89</v>
      </c>
      <c r="J15" s="30">
        <v>2129.89</v>
      </c>
      <c r="K15" s="30">
        <v>2187.17</v>
      </c>
      <c r="L15" s="30">
        <v>2190.44</v>
      </c>
      <c r="M15" s="30">
        <v>2212.27</v>
      </c>
      <c r="N15" s="30">
        <v>2189.08</v>
      </c>
      <c r="O15" s="30">
        <v>2321.9</v>
      </c>
      <c r="P15" s="30">
        <v>2309.92</v>
      </c>
      <c r="Q15" s="11">
        <f>+Q8</f>
        <v>2356.7399999999998</v>
      </c>
      <c r="R15" s="25">
        <f>+R8</f>
        <v>2680.45</v>
      </c>
    </row>
    <row r="16" spans="1:18" ht="30" customHeight="1" thickBot="1">
      <c r="D16" s="52" t="s">
        <v>87</v>
      </c>
      <c r="E16" s="32" t="s">
        <v>71</v>
      </c>
      <c r="F16" s="29">
        <v>2747.1840000000002</v>
      </c>
      <c r="G16" s="26">
        <v>2798.7239999999997</v>
      </c>
      <c r="H16" s="26">
        <v>2666.2679999999996</v>
      </c>
      <c r="I16" s="26">
        <v>2666.2679999999996</v>
      </c>
      <c r="J16" s="26">
        <v>2555.8679999999999</v>
      </c>
      <c r="K16" s="26">
        <v>2624.6039999999998</v>
      </c>
      <c r="L16" s="26">
        <v>2628.5279999999998</v>
      </c>
      <c r="M16" s="26">
        <v>2654.7239999999997</v>
      </c>
      <c r="N16" s="26">
        <v>2626.8959999999997</v>
      </c>
      <c r="O16" s="26">
        <v>2786.28</v>
      </c>
      <c r="P16" s="26">
        <v>2771.904</v>
      </c>
      <c r="Q16" s="26">
        <f>+Q15*1.2</f>
        <v>2828.0879999999997</v>
      </c>
      <c r="R16" s="27">
        <f>+R15*1.2</f>
        <v>3216.5399999999995</v>
      </c>
    </row>
    <row r="17" spans="5:18" ht="15" customHeight="1">
      <c r="E17" s="201" t="s">
        <v>139</v>
      </c>
      <c r="F17" s="201"/>
      <c r="G17" s="201"/>
      <c r="H17" s="201"/>
      <c r="I17" s="201"/>
      <c r="J17" s="201"/>
      <c r="K17" s="201"/>
      <c r="L17" s="201"/>
      <c r="M17" s="201"/>
      <c r="N17" s="201"/>
      <c r="O17" s="201"/>
      <c r="P17" s="201"/>
      <c r="Q17" s="201"/>
      <c r="R17" s="201"/>
    </row>
    <row r="18" spans="5:18">
      <c r="E18" s="205"/>
      <c r="F18" s="205"/>
      <c r="G18" s="205"/>
      <c r="H18" s="205"/>
      <c r="I18" s="205"/>
      <c r="J18" s="205"/>
      <c r="K18" s="205"/>
      <c r="L18" s="205"/>
      <c r="M18" s="205"/>
      <c r="N18" s="205"/>
      <c r="O18" s="205"/>
      <c r="P18" s="205"/>
      <c r="Q18" s="205"/>
      <c r="R18" s="205"/>
    </row>
    <row r="19" spans="5:18">
      <c r="E19" s="205"/>
      <c r="F19" s="205"/>
      <c r="G19" s="205"/>
      <c r="H19" s="205"/>
      <c r="I19" s="205"/>
      <c r="J19" s="205"/>
      <c r="K19" s="205"/>
      <c r="L19" s="205"/>
      <c r="M19" s="205"/>
      <c r="N19" s="205"/>
      <c r="O19" s="205"/>
      <c r="P19" s="205"/>
      <c r="Q19" s="205"/>
      <c r="R19" s="205"/>
    </row>
    <row r="79" ht="32.25" customHeight="1"/>
    <row r="80" ht="32.25" customHeight="1"/>
    <row r="83" ht="30" customHeight="1"/>
    <row r="86" ht="21" customHeight="1"/>
  </sheetData>
  <mergeCells count="6">
    <mergeCell ref="E17:R19"/>
    <mergeCell ref="A1:C1"/>
    <mergeCell ref="D13:D14"/>
    <mergeCell ref="F3:R3"/>
    <mergeCell ref="F11:R11"/>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196"/>
      <c r="B1" s="196"/>
      <c r="C1" s="196"/>
    </row>
    <row r="3" spans="1:18" ht="26.25" customHeight="1" thickBot="1">
      <c r="F3" s="218" t="s">
        <v>101</v>
      </c>
      <c r="G3" s="219"/>
      <c r="H3" s="219"/>
      <c r="I3" s="219"/>
      <c r="J3" s="219"/>
      <c r="K3" s="219"/>
      <c r="L3" s="219"/>
      <c r="M3" s="219"/>
      <c r="N3" s="219"/>
      <c r="O3" s="219"/>
      <c r="P3" s="219"/>
      <c r="Q3" s="219"/>
      <c r="R3" s="219"/>
    </row>
    <row r="4" spans="1:18" ht="26.25" customHeight="1" thickBot="1">
      <c r="E4" s="50"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1181.3599999999999</v>
      </c>
      <c r="G5" s="36">
        <v>1141.05</v>
      </c>
      <c r="H5" s="36">
        <v>1065.07</v>
      </c>
      <c r="I5" s="36">
        <v>1006.71</v>
      </c>
      <c r="J5" s="36">
        <v>938.29</v>
      </c>
      <c r="K5" s="36">
        <v>982.76</v>
      </c>
      <c r="L5" s="36">
        <v>1001.11</v>
      </c>
      <c r="M5" s="36">
        <v>1000.74</v>
      </c>
      <c r="N5" s="36">
        <v>1016.49</v>
      </c>
      <c r="O5" s="36">
        <v>889.86</v>
      </c>
      <c r="P5" s="36">
        <v>1559.75</v>
      </c>
      <c r="Q5" s="36">
        <v>874.14</v>
      </c>
      <c r="R5" s="37">
        <v>882.19</v>
      </c>
    </row>
    <row r="6" spans="1:18" ht="26.25" customHeight="1">
      <c r="E6" s="31" t="s">
        <v>64</v>
      </c>
      <c r="F6" s="28">
        <v>3301.34</v>
      </c>
      <c r="G6" s="11">
        <v>3210.28</v>
      </c>
      <c r="H6" s="11">
        <v>3141.65</v>
      </c>
      <c r="I6" s="11">
        <v>3711.61</v>
      </c>
      <c r="J6" s="11">
        <v>3612.73</v>
      </c>
      <c r="K6" s="11">
        <v>3678.68</v>
      </c>
      <c r="L6" s="11">
        <v>3885.88</v>
      </c>
      <c r="M6" s="11">
        <v>3769.12</v>
      </c>
      <c r="N6" s="11">
        <v>3793.69</v>
      </c>
      <c r="O6" s="11">
        <v>3906.34</v>
      </c>
      <c r="P6" s="11">
        <v>3997.5</v>
      </c>
      <c r="Q6" s="11">
        <v>3939.52</v>
      </c>
      <c r="R6" s="25">
        <v>4062.35</v>
      </c>
    </row>
    <row r="7" spans="1:18" ht="26.25" customHeight="1">
      <c r="E7" s="31" t="s">
        <v>65</v>
      </c>
      <c r="F7" s="28">
        <v>1031.3399999999999</v>
      </c>
      <c r="G7" s="11">
        <v>1017.81</v>
      </c>
      <c r="H7" s="11">
        <v>1008.39</v>
      </c>
      <c r="I7" s="11">
        <v>991.5</v>
      </c>
      <c r="J7" s="11">
        <v>982.58</v>
      </c>
      <c r="K7" s="11">
        <v>993.3</v>
      </c>
      <c r="L7" s="11">
        <v>1000.84</v>
      </c>
      <c r="M7" s="11">
        <v>1001.53</v>
      </c>
      <c r="N7" s="11">
        <v>993.53</v>
      </c>
      <c r="O7" s="11">
        <v>983.35</v>
      </c>
      <c r="P7" s="11">
        <v>988.27</v>
      </c>
      <c r="Q7" s="11">
        <v>996.84</v>
      </c>
      <c r="R7" s="25">
        <v>995.5</v>
      </c>
    </row>
    <row r="8" spans="1:18" ht="26.25" customHeight="1">
      <c r="E8" s="31" t="s">
        <v>66</v>
      </c>
      <c r="F8" s="28">
        <v>5682.31</v>
      </c>
      <c r="G8" s="11">
        <v>5539.66</v>
      </c>
      <c r="H8" s="11">
        <v>5382.53</v>
      </c>
      <c r="I8" s="11">
        <v>5894.36</v>
      </c>
      <c r="J8" s="11">
        <v>5720.38</v>
      </c>
      <c r="K8" s="11">
        <v>5864.55</v>
      </c>
      <c r="L8" s="11">
        <v>6107.41</v>
      </c>
      <c r="M8" s="11">
        <v>6004.48</v>
      </c>
      <c r="N8" s="11">
        <v>6032.48</v>
      </c>
      <c r="O8" s="11">
        <v>6004.16</v>
      </c>
      <c r="P8" s="11">
        <v>6773.09</v>
      </c>
      <c r="Q8" s="11">
        <v>6041.33</v>
      </c>
      <c r="R8" s="25">
        <v>6152.74</v>
      </c>
    </row>
    <row r="9" spans="1:18" ht="26.25" customHeight="1" thickBot="1">
      <c r="E9" s="32" t="s">
        <v>67</v>
      </c>
      <c r="F9" s="29">
        <v>2981.31</v>
      </c>
      <c r="G9" s="26">
        <v>3000.86</v>
      </c>
      <c r="H9" s="26">
        <v>3010.2</v>
      </c>
      <c r="I9" s="26">
        <v>3015.45</v>
      </c>
      <c r="J9" s="26">
        <v>3026.76</v>
      </c>
      <c r="K9" s="26">
        <v>3044.11</v>
      </c>
      <c r="L9" s="26">
        <v>3056.48</v>
      </c>
      <c r="M9" s="26">
        <v>3060.28</v>
      </c>
      <c r="N9" s="26">
        <v>3070.79</v>
      </c>
      <c r="O9" s="26">
        <v>3081.05</v>
      </c>
      <c r="P9" s="26">
        <v>3105.35</v>
      </c>
      <c r="Q9" s="26">
        <v>3135.17</v>
      </c>
      <c r="R9" s="27">
        <v>3153.31</v>
      </c>
    </row>
    <row r="10" spans="1:18" ht="30" customHeight="1">
      <c r="E10" s="203" t="s">
        <v>88</v>
      </c>
      <c r="F10" s="208"/>
      <c r="G10" s="208"/>
      <c r="H10" s="208"/>
      <c r="I10" s="208"/>
      <c r="J10" s="208"/>
      <c r="K10" s="208"/>
      <c r="L10" s="208"/>
      <c r="M10" s="208"/>
      <c r="N10" s="208"/>
      <c r="O10" s="208"/>
      <c r="P10" s="208"/>
      <c r="Q10" s="208"/>
    </row>
    <row r="11" spans="1:18" ht="30" customHeight="1" thickBot="1">
      <c r="F11" s="199" t="s">
        <v>102</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35">
        <v>2436.88</v>
      </c>
      <c r="G13" s="36">
        <v>2368.7199999999998</v>
      </c>
      <c r="H13" s="36">
        <v>2379.0700000000002</v>
      </c>
      <c r="I13" s="36">
        <v>2506.06</v>
      </c>
      <c r="J13" s="36">
        <v>2518.61</v>
      </c>
      <c r="K13" s="36">
        <v>2536.2199999999998</v>
      </c>
      <c r="L13" s="36">
        <v>2592.91</v>
      </c>
      <c r="M13" s="36">
        <v>2599.39</v>
      </c>
      <c r="N13" s="36">
        <v>2611.58</v>
      </c>
      <c r="O13" s="36">
        <v>2623.58</v>
      </c>
      <c r="P13" s="36">
        <v>2892.68</v>
      </c>
      <c r="Q13" s="36">
        <v>2924.11</v>
      </c>
      <c r="R13" s="37">
        <v>2944.72</v>
      </c>
    </row>
    <row r="14" spans="1:18" ht="30" customHeight="1" thickBot="1">
      <c r="D14" s="198"/>
      <c r="E14" s="31" t="s">
        <v>69</v>
      </c>
      <c r="F14" s="28">
        <v>3089.41</v>
      </c>
      <c r="G14" s="11">
        <v>3000.27</v>
      </c>
      <c r="H14" s="11">
        <v>3013.38</v>
      </c>
      <c r="I14" s="11">
        <v>3167.43</v>
      </c>
      <c r="J14" s="11">
        <v>3183.29</v>
      </c>
      <c r="K14" s="11">
        <v>3205.55</v>
      </c>
      <c r="L14" s="11">
        <v>3282.61</v>
      </c>
      <c r="M14" s="11">
        <v>3290.81</v>
      </c>
      <c r="N14" s="11">
        <v>3306.24</v>
      </c>
      <c r="O14" s="11">
        <v>3321.44</v>
      </c>
      <c r="P14" s="11">
        <v>3657.47</v>
      </c>
      <c r="Q14" s="11">
        <v>3697.21</v>
      </c>
      <c r="R14" s="25">
        <v>3723.26</v>
      </c>
    </row>
    <row r="15" spans="1:18" ht="30" customHeight="1" thickBot="1">
      <c r="D15" s="39" t="s">
        <v>86</v>
      </c>
      <c r="E15" s="31" t="s">
        <v>70</v>
      </c>
      <c r="F15" s="28">
        <v>5539.66</v>
      </c>
      <c r="G15" s="11">
        <v>5539.66</v>
      </c>
      <c r="H15" s="11">
        <v>5382.53</v>
      </c>
      <c r="I15" s="11">
        <v>5894.36</v>
      </c>
      <c r="J15" s="11">
        <v>5720.38</v>
      </c>
      <c r="K15" s="11">
        <v>5864.55</v>
      </c>
      <c r="L15" s="11">
        <v>6107.41</v>
      </c>
      <c r="M15" s="11">
        <v>6004.48</v>
      </c>
      <c r="N15" s="11">
        <v>6032.48</v>
      </c>
      <c r="O15" s="11">
        <v>6004.16</v>
      </c>
      <c r="P15" s="11">
        <v>6773.09</v>
      </c>
      <c r="Q15" s="11">
        <f>+Q8</f>
        <v>6041.33</v>
      </c>
      <c r="R15" s="25">
        <f>+R8</f>
        <v>6152.74</v>
      </c>
    </row>
    <row r="16" spans="1:18" ht="30" customHeight="1" thickBot="1">
      <c r="D16" s="39" t="s">
        <v>87</v>
      </c>
      <c r="E16" s="32" t="s">
        <v>71</v>
      </c>
      <c r="F16" s="29">
        <v>6647.5919999999996</v>
      </c>
      <c r="G16" s="26">
        <v>6647.5919999999996</v>
      </c>
      <c r="H16" s="26">
        <v>6459.0359999999991</v>
      </c>
      <c r="I16" s="26">
        <v>7073.2319999999991</v>
      </c>
      <c r="J16" s="26">
        <v>6864.4560000000001</v>
      </c>
      <c r="K16" s="26">
        <v>7037.46</v>
      </c>
      <c r="L16" s="26">
        <v>7328.8919999999998</v>
      </c>
      <c r="M16" s="26">
        <v>7205.3759999999993</v>
      </c>
      <c r="N16" s="26">
        <v>7238.9759999999997</v>
      </c>
      <c r="O16" s="26">
        <v>7204.9919999999993</v>
      </c>
      <c r="P16" s="26">
        <v>8127.7079999999996</v>
      </c>
      <c r="Q16" s="26">
        <f>+Q15*1.2</f>
        <v>7249.5959999999995</v>
      </c>
      <c r="R16" s="27">
        <f>+R15*1.2</f>
        <v>7383.2879999999996</v>
      </c>
    </row>
    <row r="17" spans="5:17" ht="22.9" customHeight="1">
      <c r="E17" s="201" t="s">
        <v>138</v>
      </c>
      <c r="F17" s="205"/>
      <c r="G17" s="205"/>
      <c r="H17" s="205"/>
      <c r="I17" s="205"/>
      <c r="J17" s="205"/>
      <c r="K17" s="205"/>
      <c r="L17" s="205"/>
      <c r="M17" s="205"/>
      <c r="N17" s="205"/>
      <c r="O17" s="205"/>
      <c r="P17" s="205"/>
      <c r="Q17" s="205"/>
    </row>
    <row r="18" spans="5:17" ht="33" customHeight="1">
      <c r="E18" s="202"/>
      <c r="F18" s="202"/>
      <c r="G18" s="202"/>
      <c r="H18" s="202"/>
      <c r="I18" s="202"/>
      <c r="J18" s="202"/>
      <c r="K18" s="202"/>
      <c r="L18" s="202"/>
      <c r="M18" s="202"/>
      <c r="N18" s="202"/>
      <c r="O18" s="202"/>
      <c r="P18" s="202"/>
      <c r="Q18" s="202"/>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0.7109375" style="2" customWidth="1"/>
    <col min="15" max="16384" width="11.42578125" style="2"/>
  </cols>
  <sheetData>
    <row r="1" spans="1:18">
      <c r="A1" s="196"/>
      <c r="B1" s="196"/>
      <c r="C1" s="196"/>
    </row>
    <row r="3" spans="1:18" ht="26.25" customHeight="1" thickBot="1">
      <c r="F3" s="199" t="s">
        <v>117</v>
      </c>
      <c r="G3" s="200"/>
      <c r="H3" s="200"/>
      <c r="I3" s="200"/>
      <c r="J3" s="200"/>
      <c r="K3" s="200"/>
      <c r="L3" s="200"/>
      <c r="M3" s="200"/>
      <c r="N3" s="200"/>
      <c r="O3" s="200"/>
      <c r="P3" s="200"/>
      <c r="Q3" s="200"/>
      <c r="R3" s="200"/>
    </row>
    <row r="4" spans="1:18" ht="26.25" customHeight="1" thickBot="1">
      <c r="E4" s="48" t="s">
        <v>60</v>
      </c>
      <c r="F4" s="78">
        <v>45017</v>
      </c>
      <c r="G4" s="78">
        <v>45047</v>
      </c>
      <c r="H4" s="78">
        <v>45078</v>
      </c>
      <c r="I4" s="78">
        <v>45108</v>
      </c>
      <c r="J4" s="78">
        <v>45139</v>
      </c>
      <c r="K4" s="78">
        <v>45170</v>
      </c>
      <c r="L4" s="78">
        <v>45200</v>
      </c>
      <c r="M4" s="78">
        <v>45231</v>
      </c>
      <c r="N4" s="78">
        <v>45261</v>
      </c>
      <c r="O4" s="78">
        <v>45292</v>
      </c>
      <c r="P4" s="78">
        <v>45323</v>
      </c>
      <c r="Q4" s="80">
        <v>45352</v>
      </c>
      <c r="R4" s="78">
        <v>45383</v>
      </c>
    </row>
    <row r="5" spans="1:18" ht="26.25" customHeight="1">
      <c r="E5" s="38" t="s">
        <v>63</v>
      </c>
      <c r="F5" s="36">
        <v>1292.5999999999999</v>
      </c>
      <c r="G5" s="36">
        <v>1185.42</v>
      </c>
      <c r="H5" s="36">
        <v>1128.21</v>
      </c>
      <c r="I5" s="36">
        <v>1041.54</v>
      </c>
      <c r="J5" s="36">
        <v>869.82</v>
      </c>
      <c r="K5" s="36">
        <v>1008.82</v>
      </c>
      <c r="L5" s="36">
        <v>1002.24</v>
      </c>
      <c r="M5" s="36">
        <v>1010.34</v>
      </c>
      <c r="N5" s="36">
        <v>1041.1400000000001</v>
      </c>
      <c r="O5" s="36">
        <v>964.66</v>
      </c>
      <c r="P5" s="36">
        <v>1446.48</v>
      </c>
      <c r="Q5" s="37">
        <v>970.84</v>
      </c>
      <c r="R5" s="37">
        <v>992.64</v>
      </c>
    </row>
    <row r="6" spans="1:18" ht="26.25" customHeight="1">
      <c r="E6" s="31" t="s">
        <v>64</v>
      </c>
      <c r="F6" s="11">
        <v>1251.95</v>
      </c>
      <c r="G6" s="11">
        <v>1203.07</v>
      </c>
      <c r="H6" s="11">
        <v>1168.47</v>
      </c>
      <c r="I6" s="11">
        <v>1630.51</v>
      </c>
      <c r="J6" s="11">
        <v>1525.81</v>
      </c>
      <c r="K6" s="11">
        <v>1578.87</v>
      </c>
      <c r="L6" s="11">
        <v>1779.41</v>
      </c>
      <c r="M6" s="11">
        <v>1615.11</v>
      </c>
      <c r="N6" s="11">
        <v>1567.6</v>
      </c>
      <c r="O6" s="11">
        <v>1738.01</v>
      </c>
      <c r="P6" s="11">
        <v>1736.48</v>
      </c>
      <c r="Q6" s="25">
        <v>1630.52</v>
      </c>
      <c r="R6" s="25">
        <v>1817.67</v>
      </c>
    </row>
    <row r="7" spans="1:18" ht="26.25" customHeight="1">
      <c r="E7" s="31" t="s">
        <v>65</v>
      </c>
      <c r="F7" s="11">
        <v>1012.48</v>
      </c>
      <c r="G7" s="11">
        <v>1003.78</v>
      </c>
      <c r="H7" s="11">
        <v>999.96</v>
      </c>
      <c r="I7" s="11">
        <v>990.77</v>
      </c>
      <c r="J7" s="11">
        <v>986.78</v>
      </c>
      <c r="K7" s="11">
        <v>995.55</v>
      </c>
      <c r="L7" s="11">
        <v>1003.05</v>
      </c>
      <c r="M7" s="11">
        <v>1005.88</v>
      </c>
      <c r="N7" s="11">
        <v>1001.9</v>
      </c>
      <c r="O7" s="11">
        <v>997.84</v>
      </c>
      <c r="P7" s="11">
        <v>950.05</v>
      </c>
      <c r="Q7" s="25">
        <v>961.16</v>
      </c>
      <c r="R7" s="25">
        <v>964.49</v>
      </c>
    </row>
    <row r="8" spans="1:18" ht="26.25" customHeight="1">
      <c r="E8" s="31" t="s">
        <v>66</v>
      </c>
      <c r="F8" s="11">
        <v>3575.22</v>
      </c>
      <c r="G8" s="11">
        <v>3416.65</v>
      </c>
      <c r="H8" s="11">
        <v>3316.57</v>
      </c>
      <c r="I8" s="11">
        <v>3689.81</v>
      </c>
      <c r="J8" s="11">
        <v>3401.48</v>
      </c>
      <c r="K8" s="11">
        <v>3603.59</v>
      </c>
      <c r="L8" s="11">
        <v>3805.44</v>
      </c>
      <c r="M8" s="11">
        <v>3648.51</v>
      </c>
      <c r="N8" s="11">
        <v>3624.28</v>
      </c>
      <c r="O8" s="11">
        <v>3712.73</v>
      </c>
      <c r="P8" s="11">
        <v>4149.96</v>
      </c>
      <c r="Q8" s="25">
        <v>3575.59</v>
      </c>
      <c r="R8" s="25">
        <v>3795.47</v>
      </c>
    </row>
    <row r="9" spans="1:18" ht="26.25" customHeight="1" thickBot="1">
      <c r="E9" s="32" t="s">
        <v>67</v>
      </c>
      <c r="F9" s="26">
        <v>3040.33</v>
      </c>
      <c r="G9" s="26">
        <v>3060.27</v>
      </c>
      <c r="H9" s="26">
        <v>3069.79</v>
      </c>
      <c r="I9" s="26">
        <v>3075.15</v>
      </c>
      <c r="J9" s="26">
        <v>3086.68</v>
      </c>
      <c r="K9" s="26">
        <v>3104.38</v>
      </c>
      <c r="L9" s="26">
        <v>3116.99</v>
      </c>
      <c r="M9" s="26">
        <v>3120.87</v>
      </c>
      <c r="N9" s="26">
        <v>3131.59</v>
      </c>
      <c r="O9" s="26">
        <v>3142.04</v>
      </c>
      <c r="P9" s="26">
        <v>3166.83</v>
      </c>
      <c r="Q9" s="27">
        <v>3197.23</v>
      </c>
      <c r="R9" s="27">
        <v>3215.74</v>
      </c>
    </row>
    <row r="10" spans="1:18" ht="30" customHeight="1">
      <c r="E10" s="203" t="s">
        <v>88</v>
      </c>
      <c r="F10" s="203"/>
      <c r="G10" s="203"/>
      <c r="H10" s="203"/>
      <c r="I10" s="203"/>
      <c r="J10" s="203"/>
      <c r="K10" s="203"/>
      <c r="L10" s="203"/>
      <c r="M10" s="203"/>
      <c r="N10" s="203"/>
      <c r="O10" s="203"/>
      <c r="P10" s="203"/>
      <c r="Q10" s="203"/>
      <c r="R10" s="203"/>
    </row>
    <row r="11" spans="1:18" ht="30" customHeight="1" thickBot="1">
      <c r="F11" s="199" t="s">
        <v>118</v>
      </c>
      <c r="G11" s="200"/>
      <c r="H11" s="200"/>
      <c r="I11" s="200"/>
      <c r="J11" s="200"/>
      <c r="K11" s="200"/>
      <c r="L11" s="200"/>
      <c r="M11" s="200"/>
      <c r="N11" s="200"/>
      <c r="O11" s="200"/>
      <c r="P11" s="200"/>
      <c r="Q11" s="200"/>
      <c r="R11" s="200"/>
    </row>
    <row r="12" spans="1:18" ht="30" customHeight="1" thickBot="1">
      <c r="D12" s="40" t="s">
        <v>84</v>
      </c>
      <c r="E12" s="49" t="s">
        <v>83</v>
      </c>
      <c r="F12" s="78">
        <v>45017</v>
      </c>
      <c r="G12" s="78">
        <v>45047</v>
      </c>
      <c r="H12" s="78">
        <v>45078</v>
      </c>
      <c r="I12" s="78">
        <v>45108</v>
      </c>
      <c r="J12" s="78">
        <v>45139</v>
      </c>
      <c r="K12" s="78">
        <v>45170</v>
      </c>
      <c r="L12" s="78">
        <v>45200</v>
      </c>
      <c r="M12" s="78">
        <v>45231</v>
      </c>
      <c r="N12" s="78">
        <v>45261</v>
      </c>
      <c r="O12" s="78">
        <v>45292</v>
      </c>
      <c r="P12" s="78">
        <v>45323</v>
      </c>
      <c r="Q12" s="80">
        <v>45352</v>
      </c>
      <c r="R12" s="78">
        <v>45383</v>
      </c>
    </row>
    <row r="13" spans="1:18" ht="30" customHeight="1">
      <c r="D13" s="197" t="s">
        <v>85</v>
      </c>
      <c r="E13" s="38" t="s">
        <v>68</v>
      </c>
      <c r="F13" s="36">
        <v>1562.23</v>
      </c>
      <c r="G13" s="36">
        <v>1574.25</v>
      </c>
      <c r="H13" s="36">
        <v>1575.71</v>
      </c>
      <c r="I13" s="36">
        <v>1586.9</v>
      </c>
      <c r="J13" s="36">
        <v>1594.84</v>
      </c>
      <c r="K13" s="36">
        <v>1606</v>
      </c>
      <c r="L13" s="36">
        <v>1634.07</v>
      </c>
      <c r="M13" s="36">
        <v>1638.05</v>
      </c>
      <c r="N13" s="36">
        <v>1645.74</v>
      </c>
      <c r="O13" s="36">
        <v>1653.34</v>
      </c>
      <c r="P13" s="36">
        <v>1776.31</v>
      </c>
      <c r="Q13" s="37">
        <v>1795.46</v>
      </c>
      <c r="R13" s="37">
        <v>1808.39</v>
      </c>
    </row>
    <row r="14" spans="1:18" ht="30" customHeight="1" thickBot="1">
      <c r="D14" s="198"/>
      <c r="E14" s="31" t="s">
        <v>69</v>
      </c>
      <c r="F14" s="11">
        <v>1963.79</v>
      </c>
      <c r="G14" s="11">
        <v>1979.21</v>
      </c>
      <c r="H14" s="11">
        <v>1980.83</v>
      </c>
      <c r="I14" s="11">
        <v>1994.23</v>
      </c>
      <c r="J14" s="11">
        <v>2004.4</v>
      </c>
      <c r="K14" s="11">
        <v>2018.25</v>
      </c>
      <c r="L14" s="11">
        <v>2053.2399999999998</v>
      </c>
      <c r="M14" s="11">
        <v>2058.35</v>
      </c>
      <c r="N14" s="11">
        <v>2067.85</v>
      </c>
      <c r="O14" s="11">
        <v>2077.37</v>
      </c>
      <c r="P14" s="11">
        <v>2233.64</v>
      </c>
      <c r="Q14" s="25">
        <v>2257.96</v>
      </c>
      <c r="R14" s="25">
        <v>2273.8200000000002</v>
      </c>
    </row>
    <row r="15" spans="1:18" ht="30" customHeight="1" thickBot="1">
      <c r="D15" s="39" t="s">
        <v>86</v>
      </c>
      <c r="E15" s="31" t="s">
        <v>70</v>
      </c>
      <c r="F15" s="11">
        <v>3575.22</v>
      </c>
      <c r="G15" s="11">
        <v>3416.65</v>
      </c>
      <c r="H15" s="11">
        <v>3316.57</v>
      </c>
      <c r="I15" s="11">
        <v>3689.81</v>
      </c>
      <c r="J15" s="11">
        <v>3401.48</v>
      </c>
      <c r="K15" s="11">
        <v>3603.59</v>
      </c>
      <c r="L15" s="11">
        <v>3805.44</v>
      </c>
      <c r="M15" s="11">
        <v>3648.51</v>
      </c>
      <c r="N15" s="11">
        <v>3624.28</v>
      </c>
      <c r="O15" s="11">
        <v>3712.73</v>
      </c>
      <c r="P15" s="11">
        <v>4149.96</v>
      </c>
      <c r="Q15" s="25">
        <f>+Q8</f>
        <v>3575.59</v>
      </c>
      <c r="R15" s="25">
        <f>+R8</f>
        <v>3795.47</v>
      </c>
    </row>
    <row r="16" spans="1:18" ht="30" customHeight="1" thickBot="1">
      <c r="D16" s="39" t="s">
        <v>87</v>
      </c>
      <c r="E16" s="32" t="s">
        <v>71</v>
      </c>
      <c r="F16" s="26">
        <v>4290.2640000000001</v>
      </c>
      <c r="G16" s="26">
        <v>4099.9800000000005</v>
      </c>
      <c r="H16" s="26">
        <v>3979.884</v>
      </c>
      <c r="I16" s="26">
        <v>4427.7719999999999</v>
      </c>
      <c r="J16" s="26">
        <v>4081.7759999999998</v>
      </c>
      <c r="K16" s="26">
        <v>4324.308</v>
      </c>
      <c r="L16" s="26">
        <v>4566.5280000000002</v>
      </c>
      <c r="M16" s="26">
        <v>4378.2120000000004</v>
      </c>
      <c r="N16" s="26">
        <v>4349.1360000000004</v>
      </c>
      <c r="O16" s="26">
        <v>4455.2759999999998</v>
      </c>
      <c r="P16" s="26">
        <v>4979.9520000000002</v>
      </c>
      <c r="Q16" s="27">
        <f>+Q15*1.2</f>
        <v>4290.7079999999996</v>
      </c>
      <c r="R16" s="27">
        <f>+R15*1.2</f>
        <v>4554.5639999999994</v>
      </c>
    </row>
    <row r="17" spans="5:18" ht="21" customHeight="1">
      <c r="E17" s="201" t="s">
        <v>138</v>
      </c>
      <c r="F17" s="201"/>
      <c r="G17" s="201"/>
      <c r="H17" s="201"/>
      <c r="I17" s="201"/>
      <c r="J17" s="201"/>
      <c r="K17" s="201"/>
      <c r="L17" s="201"/>
      <c r="M17" s="201"/>
      <c r="N17" s="201"/>
      <c r="O17" s="201"/>
      <c r="P17" s="201"/>
      <c r="Q17" s="201"/>
      <c r="R17" s="201"/>
    </row>
    <row r="18" spans="5:18" ht="22.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196"/>
      <c r="B1" s="196"/>
      <c r="C1" s="196"/>
    </row>
    <row r="3" spans="1:18" ht="26.25" customHeight="1" thickBot="1">
      <c r="F3" s="199" t="s">
        <v>115</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84">
        <v>1292.5999999999999</v>
      </c>
      <c r="G5" s="34">
        <v>1185.42</v>
      </c>
      <c r="H5" s="34">
        <v>1128.21</v>
      </c>
      <c r="I5" s="34">
        <v>1041.54</v>
      </c>
      <c r="J5" s="34">
        <v>869.82</v>
      </c>
      <c r="K5" s="34">
        <v>1008.82</v>
      </c>
      <c r="L5" s="34">
        <v>1002.24</v>
      </c>
      <c r="M5" s="34">
        <v>1010.34</v>
      </c>
      <c r="N5" s="34">
        <v>1041.1400000000001</v>
      </c>
      <c r="O5" s="34">
        <v>964.66</v>
      </c>
      <c r="P5" s="34">
        <v>1446.48</v>
      </c>
      <c r="Q5" s="36">
        <v>970.84</v>
      </c>
      <c r="R5" s="37">
        <v>992.64</v>
      </c>
    </row>
    <row r="6" spans="1:18" ht="26.25" customHeight="1">
      <c r="E6" s="31" t="s">
        <v>64</v>
      </c>
      <c r="F6" s="85">
        <v>1251.95</v>
      </c>
      <c r="G6" s="30">
        <v>1203.07</v>
      </c>
      <c r="H6" s="30">
        <v>1168.47</v>
      </c>
      <c r="I6" s="30">
        <v>1630.51</v>
      </c>
      <c r="J6" s="30">
        <v>1525.81</v>
      </c>
      <c r="K6" s="30">
        <v>1578.87</v>
      </c>
      <c r="L6" s="30">
        <v>1779.41</v>
      </c>
      <c r="M6" s="30">
        <v>1615.11</v>
      </c>
      <c r="N6" s="30">
        <v>1567.6</v>
      </c>
      <c r="O6" s="30">
        <v>1738.01</v>
      </c>
      <c r="P6" s="30">
        <v>1736.48</v>
      </c>
      <c r="Q6" s="11">
        <v>1630.52</v>
      </c>
      <c r="R6" s="25">
        <v>1817.67</v>
      </c>
    </row>
    <row r="7" spans="1:18" ht="26.25" customHeight="1">
      <c r="E7" s="31" t="s">
        <v>65</v>
      </c>
      <c r="F7" s="85">
        <v>1012.48</v>
      </c>
      <c r="G7" s="30">
        <v>1003.78</v>
      </c>
      <c r="H7" s="30">
        <v>999.96</v>
      </c>
      <c r="I7" s="30">
        <v>990.77</v>
      </c>
      <c r="J7" s="30">
        <v>986.78</v>
      </c>
      <c r="K7" s="30">
        <v>995.55</v>
      </c>
      <c r="L7" s="30">
        <v>1003.05</v>
      </c>
      <c r="M7" s="30">
        <v>1005.88</v>
      </c>
      <c r="N7" s="30">
        <v>1001.9</v>
      </c>
      <c r="O7" s="30">
        <v>997.84</v>
      </c>
      <c r="P7" s="30">
        <v>950.05</v>
      </c>
      <c r="Q7" s="11">
        <v>961.16</v>
      </c>
      <c r="R7" s="25">
        <v>964.49</v>
      </c>
    </row>
    <row r="8" spans="1:18" ht="26.25" customHeight="1">
      <c r="E8" s="31" t="s">
        <v>66</v>
      </c>
      <c r="F8" s="85">
        <v>3575.22</v>
      </c>
      <c r="G8" s="30">
        <v>3416.65</v>
      </c>
      <c r="H8" s="30">
        <v>3316.57</v>
      </c>
      <c r="I8" s="30">
        <v>3689.81</v>
      </c>
      <c r="J8" s="30">
        <v>3401.48</v>
      </c>
      <c r="K8" s="30">
        <v>3603.59</v>
      </c>
      <c r="L8" s="30">
        <v>3805.44</v>
      </c>
      <c r="M8" s="30">
        <v>3648.51</v>
      </c>
      <c r="N8" s="30">
        <v>3624.28</v>
      </c>
      <c r="O8" s="30">
        <v>3712.73</v>
      </c>
      <c r="P8" s="30">
        <v>4149.96</v>
      </c>
      <c r="Q8" s="11">
        <v>3575.59</v>
      </c>
      <c r="R8" s="25">
        <v>3795.47</v>
      </c>
    </row>
    <row r="9" spans="1:18" ht="26.25" customHeight="1" thickBot="1">
      <c r="E9" s="32" t="s">
        <v>67</v>
      </c>
      <c r="F9" s="86">
        <v>1839.73</v>
      </c>
      <c r="G9" s="33">
        <v>1851.79</v>
      </c>
      <c r="H9" s="33">
        <v>1857.56</v>
      </c>
      <c r="I9" s="33">
        <v>1860.8</v>
      </c>
      <c r="J9" s="33">
        <v>1867.78</v>
      </c>
      <c r="K9" s="33">
        <v>1878.49</v>
      </c>
      <c r="L9" s="33">
        <v>1886.12</v>
      </c>
      <c r="M9" s="33">
        <v>1888.47</v>
      </c>
      <c r="N9" s="33">
        <v>1894.95</v>
      </c>
      <c r="O9" s="33">
        <v>1901.28</v>
      </c>
      <c r="P9" s="33">
        <v>1916.28</v>
      </c>
      <c r="Q9" s="26">
        <v>1934.68</v>
      </c>
      <c r="R9" s="27">
        <v>1945.87</v>
      </c>
    </row>
    <row r="10" spans="1:18" ht="30" customHeight="1">
      <c r="E10" s="203" t="s">
        <v>88</v>
      </c>
      <c r="F10" s="203"/>
      <c r="G10" s="203"/>
      <c r="H10" s="203"/>
      <c r="I10" s="203"/>
      <c r="J10" s="203"/>
      <c r="K10" s="203"/>
      <c r="L10" s="203"/>
      <c r="M10" s="203"/>
      <c r="N10" s="203"/>
      <c r="O10" s="203"/>
      <c r="P10" s="203"/>
      <c r="Q10" s="203"/>
      <c r="R10" s="203"/>
    </row>
    <row r="11" spans="1:18" ht="30" customHeight="1" thickBot="1">
      <c r="F11" s="199" t="s">
        <v>116</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84">
        <v>1515.22</v>
      </c>
      <c r="G13" s="34">
        <v>1527.06</v>
      </c>
      <c r="H13" s="34">
        <v>1528.08</v>
      </c>
      <c r="I13" s="34">
        <v>1543.84</v>
      </c>
      <c r="J13" s="34">
        <v>1551.43</v>
      </c>
      <c r="K13" s="34">
        <v>1562.51</v>
      </c>
      <c r="L13" s="34">
        <v>1587.1</v>
      </c>
      <c r="M13" s="34">
        <v>1591.15</v>
      </c>
      <c r="N13" s="34">
        <v>1598.38</v>
      </c>
      <c r="O13" s="34">
        <v>1605.97</v>
      </c>
      <c r="P13" s="34">
        <v>1728.92</v>
      </c>
      <c r="Q13" s="36">
        <v>1747.83</v>
      </c>
      <c r="R13" s="37">
        <v>1760.05</v>
      </c>
    </row>
    <row r="14" spans="1:18" ht="30" customHeight="1" thickBot="1">
      <c r="D14" s="198"/>
      <c r="E14" s="31" t="s">
        <v>69</v>
      </c>
      <c r="F14" s="85">
        <v>1892.7</v>
      </c>
      <c r="G14" s="30">
        <v>1907.55</v>
      </c>
      <c r="H14" s="30">
        <v>1909</v>
      </c>
      <c r="I14" s="30">
        <v>1926.61</v>
      </c>
      <c r="J14" s="30">
        <v>1936.32</v>
      </c>
      <c r="K14" s="30">
        <v>1949.77</v>
      </c>
      <c r="L14" s="30">
        <v>1981.56</v>
      </c>
      <c r="M14" s="30">
        <v>1986.35</v>
      </c>
      <c r="N14" s="30">
        <v>1995.68</v>
      </c>
      <c r="O14" s="30">
        <v>2004.9</v>
      </c>
      <c r="P14" s="30">
        <v>2159.5500000000002</v>
      </c>
      <c r="Q14" s="11">
        <v>2183.0700000000002</v>
      </c>
      <c r="R14" s="25">
        <v>2198.54</v>
      </c>
    </row>
    <row r="15" spans="1:18" ht="30" customHeight="1" thickBot="1">
      <c r="D15" s="39" t="s">
        <v>86</v>
      </c>
      <c r="E15" s="31" t="s">
        <v>70</v>
      </c>
      <c r="F15" s="85">
        <v>3575.22</v>
      </c>
      <c r="G15" s="30">
        <v>3416.65</v>
      </c>
      <c r="H15" s="30">
        <v>3316.57</v>
      </c>
      <c r="I15" s="30">
        <v>3689.81</v>
      </c>
      <c r="J15" s="30">
        <v>3401.48</v>
      </c>
      <c r="K15" s="30">
        <v>3603.59</v>
      </c>
      <c r="L15" s="30">
        <v>3805.44</v>
      </c>
      <c r="M15" s="30">
        <f>+M8</f>
        <v>3648.51</v>
      </c>
      <c r="N15" s="30">
        <f>+N8</f>
        <v>3624.28</v>
      </c>
      <c r="O15" s="30">
        <f>+O8</f>
        <v>3712.73</v>
      </c>
      <c r="P15" s="30">
        <v>4149.96</v>
      </c>
      <c r="Q15" s="11">
        <f>+Q8</f>
        <v>3575.59</v>
      </c>
      <c r="R15" s="25">
        <f>+R8</f>
        <v>3795.47</v>
      </c>
    </row>
    <row r="16" spans="1:18" ht="30" customHeight="1" thickBot="1">
      <c r="D16" s="39" t="s">
        <v>87</v>
      </c>
      <c r="E16" s="32" t="s">
        <v>71</v>
      </c>
      <c r="F16" s="86">
        <v>4290.2639999999992</v>
      </c>
      <c r="G16" s="33">
        <v>4099.9799999999996</v>
      </c>
      <c r="H16" s="33">
        <v>3979.884</v>
      </c>
      <c r="I16" s="33">
        <v>4427.7719999999999</v>
      </c>
      <c r="J16" s="33">
        <v>4081.7759999999998</v>
      </c>
      <c r="K16" s="33">
        <v>4324.308</v>
      </c>
      <c r="L16" s="33">
        <v>4566.5280000000002</v>
      </c>
      <c r="M16" s="33">
        <v>4378.2120000000004</v>
      </c>
      <c r="N16" s="33">
        <f>+N15*1.2</f>
        <v>4349.1360000000004</v>
      </c>
      <c r="O16" s="33">
        <f>+O15*1.2</f>
        <v>4455.2759999999998</v>
      </c>
      <c r="P16" s="33">
        <v>4979.9520000000002</v>
      </c>
      <c r="Q16" s="26">
        <f>+Q15*1.2</f>
        <v>4290.7079999999996</v>
      </c>
      <c r="R16" s="27">
        <f>+R15*1.2</f>
        <v>4554.5639999999994</v>
      </c>
    </row>
    <row r="17" spans="5:18" ht="27" customHeight="1">
      <c r="E17" s="201" t="s">
        <v>138</v>
      </c>
      <c r="F17" s="201"/>
      <c r="G17" s="201"/>
      <c r="H17" s="201"/>
      <c r="I17" s="201"/>
      <c r="J17" s="201"/>
      <c r="K17" s="201"/>
      <c r="L17" s="201"/>
      <c r="M17" s="201"/>
      <c r="N17" s="201"/>
      <c r="O17" s="201"/>
      <c r="P17" s="201"/>
      <c r="Q17" s="201"/>
      <c r="R17" s="201"/>
    </row>
    <row r="18" spans="5:18" ht="21.7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17" t="s">
        <v>62</v>
      </c>
      <c r="C6" s="118"/>
      <c r="D6" s="118"/>
      <c r="E6" s="118"/>
      <c r="F6" s="118"/>
      <c r="G6" s="119"/>
      <c r="J6" s="117" t="s">
        <v>80</v>
      </c>
      <c r="K6" s="131"/>
      <c r="L6" s="131"/>
      <c r="M6" s="131"/>
      <c r="N6" s="131"/>
      <c r="O6" s="131"/>
      <c r="P6" s="131"/>
      <c r="Q6" s="132"/>
    </row>
    <row r="7" spans="2:17" ht="15.75" thickBot="1">
      <c r="B7" s="120"/>
      <c r="C7" s="121"/>
      <c r="D7" s="121"/>
      <c r="E7" s="121"/>
      <c r="F7" s="121"/>
      <c r="G7" s="122"/>
      <c r="J7" s="133"/>
      <c r="K7" s="134"/>
      <c r="L7" s="134"/>
      <c r="M7" s="134"/>
      <c r="N7" s="134"/>
      <c r="O7" s="134"/>
      <c r="P7" s="134"/>
      <c r="Q7" s="135"/>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27"/>
      <c r="L10" s="123" t="s">
        <v>81</v>
      </c>
      <c r="M10" s="123"/>
      <c r="N10" s="123"/>
      <c r="O10" s="123"/>
      <c r="P10" s="124"/>
      <c r="Q10" s="3"/>
    </row>
    <row r="11" spans="2:17" ht="15" customHeight="1" thickBot="1">
      <c r="B11" s="1"/>
      <c r="C11" s="2"/>
      <c r="D11" s="2"/>
      <c r="E11" s="2"/>
      <c r="F11" s="2"/>
      <c r="G11" s="3"/>
      <c r="J11" s="1"/>
      <c r="K11" s="128"/>
      <c r="L11" s="125"/>
      <c r="M11" s="125"/>
      <c r="N11" s="125"/>
      <c r="O11" s="125"/>
      <c r="P11" s="126"/>
      <c r="Q11" s="3"/>
    </row>
    <row r="12" spans="2:17" ht="15" customHeight="1" thickBot="1">
      <c r="B12" s="1"/>
      <c r="C12" s="2"/>
      <c r="D12" s="2"/>
      <c r="E12" s="2"/>
      <c r="F12" s="2"/>
      <c r="G12" s="3"/>
      <c r="J12" s="1"/>
      <c r="Q12" s="3"/>
    </row>
    <row r="13" spans="2:17" ht="15" customHeight="1">
      <c r="B13" s="1"/>
      <c r="C13" s="2"/>
      <c r="D13" s="2"/>
      <c r="E13" s="2"/>
      <c r="F13" s="2"/>
      <c r="G13" s="3"/>
      <c r="J13" s="1"/>
      <c r="K13" s="129"/>
      <c r="L13" s="123" t="s">
        <v>82</v>
      </c>
      <c r="M13" s="123"/>
      <c r="N13" s="123"/>
      <c r="O13" s="123"/>
      <c r="P13" s="124"/>
      <c r="Q13" s="3"/>
    </row>
    <row r="14" spans="2:17" ht="15" customHeight="1" thickBot="1">
      <c r="B14" s="1"/>
      <c r="C14" s="2"/>
      <c r="D14" s="2"/>
      <c r="E14" s="2"/>
      <c r="F14" s="2"/>
      <c r="G14" s="3"/>
      <c r="J14" s="1"/>
      <c r="K14" s="130"/>
      <c r="L14" s="125"/>
      <c r="M14" s="125"/>
      <c r="N14" s="125"/>
      <c r="O14" s="125"/>
      <c r="P14" s="126"/>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5703125" style="2" customWidth="1"/>
    <col min="7" max="7" width="10.42578125" style="2" customWidth="1"/>
    <col min="8" max="8" width="10.5703125" style="2" customWidth="1"/>
    <col min="9" max="9" width="9.5703125" style="2" customWidth="1"/>
    <col min="10" max="10" width="10.28515625" style="2" customWidth="1"/>
    <col min="11" max="12" width="9.5703125" style="2" customWidth="1"/>
    <col min="13" max="16384" width="11.42578125" style="2"/>
  </cols>
  <sheetData>
    <row r="1" spans="1:18">
      <c r="A1" s="196"/>
      <c r="B1" s="196"/>
      <c r="C1" s="196"/>
    </row>
    <row r="3" spans="1:18" ht="26.25" customHeight="1" thickBot="1">
      <c r="F3" s="212" t="s">
        <v>141</v>
      </c>
      <c r="G3" s="213"/>
      <c r="H3" s="213"/>
      <c r="I3" s="213"/>
      <c r="J3" s="213"/>
      <c r="K3" s="213"/>
      <c r="L3" s="213"/>
      <c r="M3" s="213"/>
      <c r="N3" s="213"/>
      <c r="O3" s="213"/>
      <c r="P3" s="213"/>
      <c r="Q3" s="213"/>
      <c r="R3" s="213"/>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1292.5999999999999</v>
      </c>
      <c r="G5" s="36">
        <v>1185.42</v>
      </c>
      <c r="H5" s="36">
        <v>1128.21</v>
      </c>
      <c r="I5" s="36">
        <v>1041.54</v>
      </c>
      <c r="J5" s="36">
        <v>869.82</v>
      </c>
      <c r="K5" s="36">
        <v>1008.82</v>
      </c>
      <c r="L5" s="36">
        <v>1002.24</v>
      </c>
      <c r="M5" s="36">
        <v>1010.34</v>
      </c>
      <c r="N5" s="36">
        <v>1041.1400000000001</v>
      </c>
      <c r="O5" s="36">
        <v>964.66</v>
      </c>
      <c r="P5" s="36">
        <v>1446.48</v>
      </c>
      <c r="Q5" s="36">
        <v>970.84</v>
      </c>
      <c r="R5" s="37">
        <v>992.64</v>
      </c>
    </row>
    <row r="6" spans="1:18" ht="26.25" customHeight="1">
      <c r="E6" s="31" t="s">
        <v>64</v>
      </c>
      <c r="F6" s="28">
        <v>1251.95</v>
      </c>
      <c r="G6" s="11">
        <v>1203.07</v>
      </c>
      <c r="H6" s="11">
        <v>1168.47</v>
      </c>
      <c r="I6" s="11">
        <v>1630.51</v>
      </c>
      <c r="J6" s="11">
        <v>1525.81</v>
      </c>
      <c r="K6" s="11">
        <v>1578.87</v>
      </c>
      <c r="L6" s="11">
        <v>1779.41</v>
      </c>
      <c r="M6" s="11">
        <v>1615.11</v>
      </c>
      <c r="N6" s="11">
        <v>1567.6</v>
      </c>
      <c r="O6" s="11">
        <v>1738.01</v>
      </c>
      <c r="P6" s="11">
        <v>1736.48</v>
      </c>
      <c r="Q6" s="11">
        <v>1630.52</v>
      </c>
      <c r="R6" s="25">
        <v>1817.67</v>
      </c>
    </row>
    <row r="7" spans="1:18" ht="26.25" customHeight="1">
      <c r="E7" s="31" t="s">
        <v>65</v>
      </c>
      <c r="F7" s="28">
        <v>1012.48</v>
      </c>
      <c r="G7" s="11">
        <v>1003.78</v>
      </c>
      <c r="H7" s="11">
        <v>999.96</v>
      </c>
      <c r="I7" s="11">
        <v>990.77</v>
      </c>
      <c r="J7" s="11">
        <v>986.78</v>
      </c>
      <c r="K7" s="11">
        <v>995.55</v>
      </c>
      <c r="L7" s="11">
        <v>1003.05</v>
      </c>
      <c r="M7" s="11">
        <v>1005.88</v>
      </c>
      <c r="N7" s="11">
        <v>1001.9</v>
      </c>
      <c r="O7" s="11">
        <v>997.84</v>
      </c>
      <c r="P7" s="11">
        <v>950.05</v>
      </c>
      <c r="Q7" s="11">
        <v>961.16</v>
      </c>
      <c r="R7" s="25">
        <v>964.49</v>
      </c>
    </row>
    <row r="8" spans="1:18" ht="26.25" customHeight="1">
      <c r="E8" s="31" t="s">
        <v>66</v>
      </c>
      <c r="F8" s="28">
        <v>3575.22</v>
      </c>
      <c r="G8" s="11">
        <v>3416.65</v>
      </c>
      <c r="H8" s="11">
        <v>3316.57</v>
      </c>
      <c r="I8" s="11">
        <v>3689.81</v>
      </c>
      <c r="J8" s="11">
        <v>3401.48</v>
      </c>
      <c r="K8" s="11">
        <v>3603.59</v>
      </c>
      <c r="L8" s="11">
        <v>3805.44</v>
      </c>
      <c r="M8" s="11">
        <v>3648.51</v>
      </c>
      <c r="N8" s="11">
        <v>3624.28</v>
      </c>
      <c r="O8" s="11">
        <v>3712.73</v>
      </c>
      <c r="P8" s="11">
        <v>4149.96</v>
      </c>
      <c r="Q8" s="11">
        <v>3575.59</v>
      </c>
      <c r="R8" s="25">
        <v>3795.47</v>
      </c>
    </row>
    <row r="9" spans="1:18" ht="26.25" customHeight="1" thickBot="1">
      <c r="E9" s="32" t="s">
        <v>67</v>
      </c>
      <c r="F9" s="29">
        <v>4104.74</v>
      </c>
      <c r="G9" s="26">
        <v>4131.66</v>
      </c>
      <c r="H9" s="26">
        <v>4144.51</v>
      </c>
      <c r="I9" s="26">
        <v>4151.75</v>
      </c>
      <c r="J9" s="26">
        <v>4167.32</v>
      </c>
      <c r="K9" s="26">
        <v>4191.21</v>
      </c>
      <c r="L9" s="26">
        <v>4208.24</v>
      </c>
      <c r="M9" s="26">
        <v>4213.47</v>
      </c>
      <c r="N9" s="26">
        <v>4227.95</v>
      </c>
      <c r="O9" s="26">
        <v>4242.07</v>
      </c>
      <c r="P9" s="26">
        <v>4275.53</v>
      </c>
      <c r="Q9" s="26">
        <v>4316.58</v>
      </c>
      <c r="R9" s="27">
        <v>4341.5600000000004</v>
      </c>
    </row>
    <row r="10" spans="1:18" ht="30" customHeight="1">
      <c r="E10" s="203" t="s">
        <v>88</v>
      </c>
      <c r="F10" s="208"/>
      <c r="G10" s="208"/>
      <c r="H10" s="208"/>
      <c r="I10" s="208"/>
      <c r="J10" s="208"/>
      <c r="K10" s="208"/>
      <c r="L10" s="208"/>
      <c r="M10" s="208"/>
      <c r="N10" s="208"/>
      <c r="O10" s="208"/>
      <c r="P10" s="208"/>
      <c r="Q10" s="208"/>
      <c r="R10" s="208"/>
    </row>
    <row r="11" spans="1:18" ht="30" customHeight="1" thickBot="1">
      <c r="F11" s="200" t="s">
        <v>142</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35">
        <v>1623.99</v>
      </c>
      <c r="G13" s="36">
        <v>1636.8</v>
      </c>
      <c r="H13" s="36">
        <v>1638.29</v>
      </c>
      <c r="I13" s="36">
        <v>1643.12</v>
      </c>
      <c r="J13" s="36">
        <v>1651.38</v>
      </c>
      <c r="K13" s="36">
        <v>1662.79</v>
      </c>
      <c r="L13" s="36">
        <v>1671.74</v>
      </c>
      <c r="M13" s="36">
        <v>1676.02</v>
      </c>
      <c r="N13" s="36">
        <v>1683.94</v>
      </c>
      <c r="O13" s="36">
        <v>1691.51</v>
      </c>
      <c r="P13" s="36">
        <v>1808.18</v>
      </c>
      <c r="Q13" s="36">
        <v>1827.92</v>
      </c>
      <c r="R13" s="37">
        <v>1840.79</v>
      </c>
    </row>
    <row r="14" spans="1:18" ht="30" customHeight="1" thickBot="1">
      <c r="D14" s="198"/>
      <c r="E14" s="31" t="s">
        <v>69</v>
      </c>
      <c r="F14" s="28">
        <v>2028.8</v>
      </c>
      <c r="G14" s="11">
        <v>2044.82</v>
      </c>
      <c r="H14" s="11">
        <v>2046.54</v>
      </c>
      <c r="I14" s="11">
        <v>2052.65</v>
      </c>
      <c r="J14" s="11">
        <v>2063.23</v>
      </c>
      <c r="K14" s="11">
        <v>2077.4499999999998</v>
      </c>
      <c r="L14" s="11">
        <v>2088.5700000000002</v>
      </c>
      <c r="M14" s="11">
        <v>2093.75</v>
      </c>
      <c r="N14" s="11">
        <v>2103.7199999999998</v>
      </c>
      <c r="O14" s="11">
        <v>2113.11</v>
      </c>
      <c r="P14" s="11">
        <v>2256.92</v>
      </c>
      <c r="Q14" s="11">
        <v>2281.4699999999998</v>
      </c>
      <c r="R14" s="25">
        <v>2297.6999999999998</v>
      </c>
    </row>
    <row r="15" spans="1:18" ht="30" customHeight="1" thickBot="1">
      <c r="D15" s="39" t="s">
        <v>86</v>
      </c>
      <c r="E15" s="31" t="s">
        <v>70</v>
      </c>
      <c r="F15" s="28">
        <v>3575.22</v>
      </c>
      <c r="G15" s="11">
        <v>3416.65</v>
      </c>
      <c r="H15" s="11">
        <v>3316.57</v>
      </c>
      <c r="I15" s="11">
        <v>3689.81</v>
      </c>
      <c r="J15" s="11">
        <v>3401.48</v>
      </c>
      <c r="K15" s="11">
        <v>3603.59</v>
      </c>
      <c r="L15" s="11">
        <f>+L8</f>
        <v>3805.44</v>
      </c>
      <c r="M15" s="11">
        <f>+M8</f>
        <v>3648.51</v>
      </c>
      <c r="N15" s="11">
        <f>+N8</f>
        <v>3624.28</v>
      </c>
      <c r="O15" s="11">
        <f>+O8</f>
        <v>3712.73</v>
      </c>
      <c r="P15" s="11">
        <v>4149.96</v>
      </c>
      <c r="Q15" s="11">
        <f>+Q8</f>
        <v>3575.59</v>
      </c>
      <c r="R15" s="25">
        <f>+R8</f>
        <v>3795.47</v>
      </c>
    </row>
    <row r="16" spans="1:18" ht="30" customHeight="1" thickBot="1">
      <c r="D16" s="39" t="s">
        <v>87</v>
      </c>
      <c r="E16" s="32" t="s">
        <v>71</v>
      </c>
      <c r="F16" s="29">
        <v>4290.2639999999992</v>
      </c>
      <c r="G16" s="26">
        <v>4099.9799999999996</v>
      </c>
      <c r="H16" s="26">
        <v>3979.884</v>
      </c>
      <c r="I16" s="26">
        <v>4427.7719999999999</v>
      </c>
      <c r="J16" s="26">
        <v>4081.7759999999998</v>
      </c>
      <c r="K16" s="26">
        <v>4324.308</v>
      </c>
      <c r="L16" s="26">
        <f>+L15*1.2</f>
        <v>4566.5280000000002</v>
      </c>
      <c r="M16" s="26">
        <f>+M15*1.2</f>
        <v>4378.2120000000004</v>
      </c>
      <c r="N16" s="26">
        <f>+N15*1.2</f>
        <v>4349.1360000000004</v>
      </c>
      <c r="O16" s="26">
        <f>+O15*1.2</f>
        <v>4455.2759999999998</v>
      </c>
      <c r="P16" s="26">
        <v>4979.9520000000002</v>
      </c>
      <c r="Q16" s="26">
        <f>+Q15*1.2</f>
        <v>4290.7079999999996</v>
      </c>
      <c r="R16" s="27">
        <f>+R15*1.2</f>
        <v>4554.5639999999994</v>
      </c>
    </row>
    <row r="17" spans="5:18" ht="25.5" customHeight="1">
      <c r="E17" s="201" t="s">
        <v>138</v>
      </c>
      <c r="F17" s="205"/>
      <c r="G17" s="205"/>
      <c r="H17" s="205"/>
      <c r="I17" s="205"/>
      <c r="J17" s="205"/>
      <c r="K17" s="205"/>
      <c r="L17" s="205"/>
      <c r="M17" s="205"/>
      <c r="N17" s="205"/>
      <c r="O17" s="205"/>
      <c r="P17" s="205"/>
      <c r="Q17" s="205"/>
      <c r="R17" s="205"/>
    </row>
    <row r="18" spans="5:18" ht="18.7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8">
      <c r="A1" s="196"/>
      <c r="B1" s="196"/>
      <c r="C1" s="196"/>
    </row>
    <row r="3" spans="1:18" ht="26.25" customHeight="1" thickBot="1">
      <c r="F3" s="199" t="s">
        <v>121</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84">
        <v>1292.5999999999999</v>
      </c>
      <c r="G5" s="34">
        <v>1185.42</v>
      </c>
      <c r="H5" s="34">
        <v>1128.21</v>
      </c>
      <c r="I5" s="34">
        <v>1041.54</v>
      </c>
      <c r="J5" s="34">
        <v>869.82</v>
      </c>
      <c r="K5" s="34">
        <v>1008.82</v>
      </c>
      <c r="L5" s="34">
        <v>1002.24</v>
      </c>
      <c r="M5" s="34">
        <v>1010.34</v>
      </c>
      <c r="N5" s="34">
        <v>1041.1400000000001</v>
      </c>
      <c r="O5" s="34">
        <v>964.66</v>
      </c>
      <c r="P5" s="34">
        <v>1446.48</v>
      </c>
      <c r="Q5" s="36">
        <v>970.84</v>
      </c>
      <c r="R5" s="37">
        <v>992.64</v>
      </c>
    </row>
    <row r="6" spans="1:18" ht="26.25" customHeight="1">
      <c r="E6" s="31" t="s">
        <v>64</v>
      </c>
      <c r="F6" s="85">
        <v>1251.95</v>
      </c>
      <c r="G6" s="30">
        <v>1203.07</v>
      </c>
      <c r="H6" s="30">
        <v>1168.47</v>
      </c>
      <c r="I6" s="30">
        <v>1630.51</v>
      </c>
      <c r="J6" s="30">
        <v>1525.81</v>
      </c>
      <c r="K6" s="30">
        <v>1578.87</v>
      </c>
      <c r="L6" s="30">
        <v>1779.41</v>
      </c>
      <c r="M6" s="30">
        <v>1615.11</v>
      </c>
      <c r="N6" s="30">
        <v>1567.6</v>
      </c>
      <c r="O6" s="30">
        <v>1738.01</v>
      </c>
      <c r="P6" s="30">
        <v>1736.48</v>
      </c>
      <c r="Q6" s="11">
        <v>1630.52</v>
      </c>
      <c r="R6" s="25">
        <v>1817.67</v>
      </c>
    </row>
    <row r="7" spans="1:18" ht="26.25" customHeight="1">
      <c r="E7" s="31" t="s">
        <v>65</v>
      </c>
      <c r="F7" s="85">
        <v>1012.48</v>
      </c>
      <c r="G7" s="30">
        <v>1003.78</v>
      </c>
      <c r="H7" s="30">
        <v>999.96</v>
      </c>
      <c r="I7" s="30">
        <v>990.77</v>
      </c>
      <c r="J7" s="30">
        <v>986.78</v>
      </c>
      <c r="K7" s="30">
        <v>995.55</v>
      </c>
      <c r="L7" s="30">
        <v>1003.05</v>
      </c>
      <c r="M7" s="30">
        <v>1005.88</v>
      </c>
      <c r="N7" s="30">
        <v>1001.9</v>
      </c>
      <c r="O7" s="30">
        <v>997.84</v>
      </c>
      <c r="P7" s="30">
        <v>950.05</v>
      </c>
      <c r="Q7" s="11">
        <v>961.16</v>
      </c>
      <c r="R7" s="25">
        <v>964.49</v>
      </c>
    </row>
    <row r="8" spans="1:18" ht="26.25" customHeight="1">
      <c r="E8" s="31" t="s">
        <v>66</v>
      </c>
      <c r="F8" s="85">
        <v>3575.22</v>
      </c>
      <c r="G8" s="30">
        <v>3416.65</v>
      </c>
      <c r="H8" s="30">
        <v>3316.57</v>
      </c>
      <c r="I8" s="30">
        <v>3689.81</v>
      </c>
      <c r="J8" s="30">
        <v>3401.48</v>
      </c>
      <c r="K8" s="30">
        <v>3603.59</v>
      </c>
      <c r="L8" s="30">
        <v>3805.44</v>
      </c>
      <c r="M8" s="30">
        <v>3648.51</v>
      </c>
      <c r="N8" s="30">
        <v>3624.28</v>
      </c>
      <c r="O8" s="30">
        <v>3712.73</v>
      </c>
      <c r="P8" s="30">
        <v>4149.96</v>
      </c>
      <c r="Q8" s="11">
        <v>3575.59</v>
      </c>
      <c r="R8" s="25">
        <v>3795.47</v>
      </c>
    </row>
    <row r="9" spans="1:18" ht="26.25" customHeight="1" thickBot="1">
      <c r="E9" s="32" t="s">
        <v>67</v>
      </c>
      <c r="F9" s="86">
        <v>2832.26</v>
      </c>
      <c r="G9" s="33">
        <v>2850.83</v>
      </c>
      <c r="H9" s="33">
        <v>2859.7</v>
      </c>
      <c r="I9" s="33">
        <v>2864.69</v>
      </c>
      <c r="J9" s="33">
        <v>2875.44</v>
      </c>
      <c r="K9" s="33">
        <v>2891.92</v>
      </c>
      <c r="L9" s="33">
        <v>2903.67</v>
      </c>
      <c r="M9" s="33">
        <v>2907.28</v>
      </c>
      <c r="N9" s="33">
        <v>2917.27</v>
      </c>
      <c r="O9" s="33">
        <v>2927.01</v>
      </c>
      <c r="P9" s="33">
        <v>2950.1</v>
      </c>
      <c r="Q9" s="26">
        <v>2978.42</v>
      </c>
      <c r="R9" s="27">
        <v>2995.66</v>
      </c>
    </row>
    <row r="10" spans="1:18" ht="30" customHeight="1">
      <c r="E10" s="208" t="s">
        <v>88</v>
      </c>
      <c r="F10" s="208"/>
      <c r="G10" s="208"/>
      <c r="H10" s="208"/>
      <c r="I10" s="208"/>
      <c r="J10" s="208"/>
      <c r="K10" s="208"/>
      <c r="L10" s="208"/>
      <c r="M10" s="208"/>
      <c r="N10" s="208"/>
      <c r="O10" s="208"/>
      <c r="P10" s="208"/>
      <c r="Q10" s="208"/>
      <c r="R10" s="208"/>
    </row>
    <row r="11" spans="1:18" ht="30" customHeight="1" thickBot="1">
      <c r="F11" s="199" t="s">
        <v>122</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84">
        <v>1573.28</v>
      </c>
      <c r="G13" s="34">
        <v>1585.35</v>
      </c>
      <c r="H13" s="34">
        <v>1586.86</v>
      </c>
      <c r="I13" s="34">
        <v>1592.9</v>
      </c>
      <c r="J13" s="34">
        <v>1600.9</v>
      </c>
      <c r="K13" s="34">
        <v>1612.14</v>
      </c>
      <c r="L13" s="34">
        <v>1642.77</v>
      </c>
      <c r="M13" s="34">
        <v>1647.01</v>
      </c>
      <c r="N13" s="34">
        <v>1654.75</v>
      </c>
      <c r="O13" s="34">
        <v>1662.37</v>
      </c>
      <c r="P13" s="34">
        <v>1787.28</v>
      </c>
      <c r="Q13" s="36">
        <v>1806.57</v>
      </c>
      <c r="R13" s="37">
        <v>1819.34</v>
      </c>
    </row>
    <row r="14" spans="1:18" ht="30" customHeight="1" thickBot="1">
      <c r="D14" s="198"/>
      <c r="E14" s="31" t="s">
        <v>69</v>
      </c>
      <c r="F14" s="85">
        <v>1979.65</v>
      </c>
      <c r="G14" s="30">
        <v>1995.07</v>
      </c>
      <c r="H14" s="30">
        <v>1997.09</v>
      </c>
      <c r="I14" s="30">
        <v>2003.01</v>
      </c>
      <c r="J14" s="30">
        <v>2012.86</v>
      </c>
      <c r="K14" s="30">
        <v>2027.25</v>
      </c>
      <c r="L14" s="30">
        <v>2064.5300000000002</v>
      </c>
      <c r="M14" s="30">
        <v>2069.85</v>
      </c>
      <c r="N14" s="30">
        <v>2079.33</v>
      </c>
      <c r="O14" s="30">
        <v>2089.02</v>
      </c>
      <c r="P14" s="30">
        <v>2249.96</v>
      </c>
      <c r="Q14" s="11">
        <v>2274.5300000000002</v>
      </c>
      <c r="R14" s="25">
        <v>2290.4699999999998</v>
      </c>
    </row>
    <row r="15" spans="1:18" ht="30" customHeight="1" thickBot="1">
      <c r="D15" s="39" t="s">
        <v>86</v>
      </c>
      <c r="E15" s="31" t="s">
        <v>70</v>
      </c>
      <c r="F15" s="85">
        <v>3575.22</v>
      </c>
      <c r="G15" s="30">
        <v>3416.65</v>
      </c>
      <c r="H15" s="30">
        <v>3316.57</v>
      </c>
      <c r="I15" s="30">
        <v>3689.81</v>
      </c>
      <c r="J15" s="30">
        <v>3401.48</v>
      </c>
      <c r="K15" s="30">
        <v>3603.59</v>
      </c>
      <c r="L15" s="30">
        <v>3805.44</v>
      </c>
      <c r="M15" s="30">
        <f>+M8</f>
        <v>3648.51</v>
      </c>
      <c r="N15" s="30">
        <v>3624.28</v>
      </c>
      <c r="O15" s="30">
        <v>3712.73</v>
      </c>
      <c r="P15" s="30">
        <v>4149.96</v>
      </c>
      <c r="Q15" s="11">
        <f>+Q8</f>
        <v>3575.59</v>
      </c>
      <c r="R15" s="25">
        <f>+R8</f>
        <v>3795.47</v>
      </c>
    </row>
    <row r="16" spans="1:18" ht="30" customHeight="1" thickBot="1">
      <c r="D16" s="39" t="s">
        <v>87</v>
      </c>
      <c r="E16" s="32" t="s">
        <v>71</v>
      </c>
      <c r="F16" s="29">
        <v>4290.2640000000001</v>
      </c>
      <c r="G16" s="26">
        <v>4099.9800000000005</v>
      </c>
      <c r="H16" s="26">
        <v>3979.884</v>
      </c>
      <c r="I16" s="26">
        <v>4427.7719999999999</v>
      </c>
      <c r="J16" s="26">
        <f>J15+J15*0.02</f>
        <v>3469.5095999999999</v>
      </c>
      <c r="K16" s="26">
        <f>K15+K15*0.02</f>
        <v>3675.6618000000003</v>
      </c>
      <c r="L16" s="26">
        <v>4566.5280000000002</v>
      </c>
      <c r="M16" s="26">
        <f>+M15*1.2</f>
        <v>4378.2120000000004</v>
      </c>
      <c r="N16" s="26">
        <v>4349.1360000000004</v>
      </c>
      <c r="O16" s="26">
        <v>4455.2759999999998</v>
      </c>
      <c r="P16" s="26">
        <v>4979.9520000000002</v>
      </c>
      <c r="Q16" s="26">
        <f>+Q15*1.2</f>
        <v>4290.7079999999996</v>
      </c>
      <c r="R16" s="27">
        <f>+R15*1.2</f>
        <v>4554.5639999999994</v>
      </c>
    </row>
    <row r="17" spans="5:18" ht="15" customHeight="1">
      <c r="E17" s="201" t="s">
        <v>138</v>
      </c>
      <c r="F17" s="205"/>
      <c r="G17" s="205"/>
      <c r="H17" s="205"/>
      <c r="I17" s="205"/>
      <c r="J17" s="205"/>
      <c r="K17" s="205"/>
      <c r="L17" s="205"/>
      <c r="M17" s="205"/>
      <c r="N17" s="205"/>
      <c r="O17" s="205"/>
      <c r="P17" s="205"/>
      <c r="Q17" s="205"/>
      <c r="R17" s="205"/>
    </row>
    <row r="18" spans="5:18" ht="23.2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196"/>
      <c r="B1" s="196"/>
      <c r="C1" s="196"/>
    </row>
    <row r="3" spans="1:18" ht="26.25" customHeight="1" thickBot="1">
      <c r="F3" s="212" t="s">
        <v>127</v>
      </c>
      <c r="G3" s="213"/>
      <c r="H3" s="213"/>
      <c r="I3" s="213"/>
      <c r="J3" s="213"/>
      <c r="K3" s="213"/>
      <c r="L3" s="213"/>
      <c r="M3" s="213"/>
      <c r="N3" s="213"/>
      <c r="O3" s="213"/>
      <c r="P3" s="213"/>
      <c r="Q3" s="213"/>
      <c r="R3" s="213"/>
    </row>
    <row r="4" spans="1:18" ht="26.25" customHeight="1" thickBot="1">
      <c r="E4" s="50"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1480.39</v>
      </c>
      <c r="G5" s="36">
        <v>1446.34653</v>
      </c>
      <c r="H5" s="36">
        <v>1503.75</v>
      </c>
      <c r="I5" s="36">
        <v>1167.84988</v>
      </c>
      <c r="J5" s="36">
        <v>1204.53334</v>
      </c>
      <c r="K5" s="36">
        <v>1303.57105</v>
      </c>
      <c r="L5" s="36">
        <v>1266.8278600000001</v>
      </c>
      <c r="M5" s="36">
        <v>1266.8278600000001</v>
      </c>
      <c r="N5" s="36">
        <v>1242.1436000000001</v>
      </c>
      <c r="O5" s="36">
        <v>1302.58257</v>
      </c>
      <c r="P5" s="36">
        <v>1550.6020699999999</v>
      </c>
      <c r="Q5" s="36">
        <v>1170.0837899999999</v>
      </c>
      <c r="R5" s="37">
        <v>1191.52217</v>
      </c>
    </row>
    <row r="6" spans="1:18" ht="26.25" customHeight="1">
      <c r="E6" s="31" t="s">
        <v>64</v>
      </c>
      <c r="F6" s="28">
        <v>652.25</v>
      </c>
      <c r="G6" s="11">
        <v>595.78170999999998</v>
      </c>
      <c r="H6" s="11">
        <v>546.73099999999999</v>
      </c>
      <c r="I6" s="11">
        <v>576.06700000000001</v>
      </c>
      <c r="J6" s="11">
        <v>705.12288000000001</v>
      </c>
      <c r="K6" s="11">
        <v>598.27484000000004</v>
      </c>
      <c r="L6" s="11">
        <v>616.19722000000002</v>
      </c>
      <c r="M6" s="11">
        <v>616.19722000000002</v>
      </c>
      <c r="N6" s="11">
        <v>604.12372000000005</v>
      </c>
      <c r="O6" s="11">
        <v>658.40718000000004</v>
      </c>
      <c r="P6" s="11">
        <v>680.76697999999999</v>
      </c>
      <c r="Q6" s="11">
        <v>673.09267999999997</v>
      </c>
      <c r="R6" s="25">
        <v>690.07380999999998</v>
      </c>
    </row>
    <row r="7" spans="1:18" ht="26.25" customHeight="1">
      <c r="E7" s="31" t="s">
        <v>65</v>
      </c>
      <c r="F7" s="28">
        <v>448.63537000000002</v>
      </c>
      <c r="G7" s="11">
        <v>448.63537000000002</v>
      </c>
      <c r="H7" s="11">
        <v>448.63499999999999</v>
      </c>
      <c r="I7" s="11">
        <v>448.63537000000002</v>
      </c>
      <c r="J7" s="11">
        <v>448.63537000000002</v>
      </c>
      <c r="K7" s="11">
        <v>448.63537000000002</v>
      </c>
      <c r="L7" s="11">
        <v>448.63537000000002</v>
      </c>
      <c r="M7" s="11">
        <v>448.63537000000002</v>
      </c>
      <c r="N7" s="11">
        <v>448.63537000000002</v>
      </c>
      <c r="O7" s="11">
        <v>490.26873000000001</v>
      </c>
      <c r="P7" s="11">
        <v>490.26873000000001</v>
      </c>
      <c r="Q7" s="11">
        <v>490.26873000000001</v>
      </c>
      <c r="R7" s="25">
        <v>490.26873000000001</v>
      </c>
    </row>
    <row r="8" spans="1:18" ht="26.25" customHeight="1">
      <c r="E8" s="31" t="s">
        <v>66</v>
      </c>
      <c r="F8" s="28">
        <v>2701.57</v>
      </c>
      <c r="G8" s="11">
        <v>2603.83</v>
      </c>
      <c r="H8" s="11">
        <v>2610.15</v>
      </c>
      <c r="I8" s="11">
        <v>2281.7531100000001</v>
      </c>
      <c r="J8" s="11">
        <v>2451.1163000000001</v>
      </c>
      <c r="K8" s="11">
        <v>2447.7030800000002</v>
      </c>
      <c r="L8" s="11">
        <v>2427.1743000000001</v>
      </c>
      <c r="M8" s="11">
        <v>2427.1743000000001</v>
      </c>
      <c r="N8" s="11">
        <v>2388.7220600000001</v>
      </c>
      <c r="O8" s="11">
        <v>2553.1196199999999</v>
      </c>
      <c r="P8" s="11">
        <v>2824.4041699999998</v>
      </c>
      <c r="Q8" s="11">
        <v>2423.6032500000001</v>
      </c>
      <c r="R8" s="25">
        <v>2467.94166</v>
      </c>
    </row>
    <row r="9" spans="1:18" ht="26.25" customHeight="1" thickBot="1">
      <c r="E9" s="32" t="s">
        <v>67</v>
      </c>
      <c r="F9" s="29">
        <v>3741.96</v>
      </c>
      <c r="G9" s="26">
        <v>3801.3080300000001</v>
      </c>
      <c r="H9" s="26">
        <v>3813.14</v>
      </c>
      <c r="I9" s="26">
        <v>3819.79243</v>
      </c>
      <c r="J9" s="26">
        <v>3834.1241500000001</v>
      </c>
      <c r="K9" s="26">
        <v>3856.1040600000001</v>
      </c>
      <c r="L9" s="26">
        <v>3871.7649500000002</v>
      </c>
      <c r="M9" s="26">
        <v>3871.7649500000002</v>
      </c>
      <c r="N9" s="26">
        <v>3889.89887</v>
      </c>
      <c r="O9" s="26">
        <v>3902.8902600000001</v>
      </c>
      <c r="P9" s="26">
        <v>3933.6745500000002</v>
      </c>
      <c r="Q9" s="26">
        <v>3971.4429100000002</v>
      </c>
      <c r="R9" s="27">
        <v>3994.4294500000001</v>
      </c>
    </row>
    <row r="10" spans="1:18" ht="30" customHeight="1">
      <c r="E10" s="203" t="s">
        <v>88</v>
      </c>
      <c r="F10" s="208"/>
      <c r="G10" s="208"/>
      <c r="H10" s="208"/>
      <c r="I10" s="208"/>
      <c r="J10" s="208"/>
      <c r="K10" s="208"/>
      <c r="L10" s="208"/>
      <c r="M10" s="208"/>
      <c r="N10" s="208"/>
      <c r="O10" s="208"/>
      <c r="P10" s="208"/>
      <c r="Q10" s="208"/>
      <c r="R10" s="208"/>
    </row>
    <row r="11" spans="1:18" ht="30" customHeight="1" thickBot="1">
      <c r="F11" s="199" t="s">
        <v>103</v>
      </c>
      <c r="G11" s="200"/>
      <c r="H11" s="200"/>
      <c r="I11" s="200"/>
      <c r="J11" s="200"/>
      <c r="K11" s="200"/>
      <c r="L11" s="200"/>
      <c r="M11" s="200"/>
      <c r="N11" s="200"/>
      <c r="O11" s="200"/>
      <c r="P11" s="200"/>
      <c r="Q11" s="200"/>
      <c r="R11" s="200"/>
    </row>
    <row r="12" spans="1:18" ht="30" customHeight="1" thickBot="1">
      <c r="D12" s="40" t="s">
        <v>84</v>
      </c>
      <c r="E12" s="53"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206" t="s">
        <v>85</v>
      </c>
      <c r="E13" s="51" t="s">
        <v>68</v>
      </c>
      <c r="F13" s="35">
        <v>1211.6600000000001</v>
      </c>
      <c r="G13" s="36">
        <v>1233.96</v>
      </c>
      <c r="H13" s="36">
        <v>1239.3499999999999</v>
      </c>
      <c r="I13" s="36">
        <v>1243.07</v>
      </c>
      <c r="J13" s="36">
        <v>1249.3</v>
      </c>
      <c r="K13" s="36">
        <v>1258.03</v>
      </c>
      <c r="L13" s="36">
        <v>1264.72</v>
      </c>
      <c r="M13" s="36">
        <v>1264.72</v>
      </c>
      <c r="N13" s="36">
        <v>1273.83</v>
      </c>
      <c r="O13" s="36">
        <v>1279.68</v>
      </c>
      <c r="P13" s="36">
        <v>1291.3900000000001</v>
      </c>
      <c r="Q13" s="36">
        <v>1305.42</v>
      </c>
      <c r="R13" s="37">
        <v>1314.62</v>
      </c>
    </row>
    <row r="14" spans="1:18" ht="30" customHeight="1" thickBot="1">
      <c r="D14" s="207"/>
      <c r="E14" s="31" t="s">
        <v>69</v>
      </c>
      <c r="F14" s="28">
        <v>1522.37</v>
      </c>
      <c r="G14" s="11">
        <v>1550.39</v>
      </c>
      <c r="H14" s="11">
        <v>1557.16</v>
      </c>
      <c r="I14" s="11">
        <v>1561.83</v>
      </c>
      <c r="J14" s="11">
        <v>1569.65</v>
      </c>
      <c r="K14" s="11">
        <v>1580.63</v>
      </c>
      <c r="L14" s="11">
        <v>1589.03</v>
      </c>
      <c r="M14" s="11">
        <v>1589.03</v>
      </c>
      <c r="N14" s="11">
        <v>1600.47</v>
      </c>
      <c r="O14" s="11">
        <v>1607.83</v>
      </c>
      <c r="P14" s="11">
        <v>1622.54</v>
      </c>
      <c r="Q14" s="11">
        <v>1640.17</v>
      </c>
      <c r="R14" s="25">
        <v>1651.73</v>
      </c>
    </row>
    <row r="15" spans="1:18" ht="30" customHeight="1" thickBot="1">
      <c r="D15" s="52" t="s">
        <v>86</v>
      </c>
      <c r="E15" s="31" t="s">
        <v>70</v>
      </c>
      <c r="F15" s="28">
        <v>2701.57</v>
      </c>
      <c r="G15" s="11">
        <v>2603.83</v>
      </c>
      <c r="H15" s="11">
        <v>2610.15</v>
      </c>
      <c r="I15" s="11">
        <v>2281.7531100000001</v>
      </c>
      <c r="J15" s="11">
        <v>2451.1163000000001</v>
      </c>
      <c r="K15" s="11">
        <v>2447.7030800000002</v>
      </c>
      <c r="L15" s="11">
        <f>+L8</f>
        <v>2427.1743000000001</v>
      </c>
      <c r="M15" s="11">
        <f>+M8</f>
        <v>2427.1743000000001</v>
      </c>
      <c r="N15" s="11">
        <v>2388.7220600000001</v>
      </c>
      <c r="O15" s="11">
        <v>2553.1196199999999</v>
      </c>
      <c r="P15" s="11">
        <v>2824.4041699999998</v>
      </c>
      <c r="Q15" s="11">
        <f>+Q8</f>
        <v>2423.6032500000001</v>
      </c>
      <c r="R15" s="25">
        <f>+R8</f>
        <v>2467.94166</v>
      </c>
    </row>
    <row r="16" spans="1:18" ht="30" customHeight="1" thickBot="1">
      <c r="D16" s="52" t="s">
        <v>87</v>
      </c>
      <c r="E16" s="32" t="s">
        <v>71</v>
      </c>
      <c r="F16" s="29">
        <v>3241.884</v>
      </c>
      <c r="G16" s="26">
        <v>3124.596</v>
      </c>
      <c r="H16" s="26">
        <v>3132.18</v>
      </c>
      <c r="I16" s="26">
        <v>2738.103732</v>
      </c>
      <c r="J16" s="26">
        <v>2941.3395599999999</v>
      </c>
      <c r="K16" s="26">
        <v>2937.243696</v>
      </c>
      <c r="L16" s="26">
        <f>+L15*1.2</f>
        <v>2912.60916</v>
      </c>
      <c r="M16" s="26">
        <f>+M15*1.2</f>
        <v>2912.60916</v>
      </c>
      <c r="N16" s="26">
        <v>2866.4664720000001</v>
      </c>
      <c r="O16" s="26">
        <v>3063.7435439999999</v>
      </c>
      <c r="P16" s="26">
        <v>3389.2850039999998</v>
      </c>
      <c r="Q16" s="26">
        <f>+Q15*1.2</f>
        <v>2908.3238999999999</v>
      </c>
      <c r="R16" s="27">
        <f>+R15*1.2</f>
        <v>2961.5299919999998</v>
      </c>
    </row>
    <row r="17" spans="5:18" ht="19.5" customHeight="1">
      <c r="E17" s="203" t="s">
        <v>88</v>
      </c>
      <c r="F17" s="204"/>
      <c r="G17" s="204"/>
      <c r="H17" s="204"/>
      <c r="I17" s="204"/>
      <c r="J17" s="204"/>
      <c r="K17" s="204"/>
      <c r="L17" s="204"/>
      <c r="M17" s="204"/>
      <c r="N17" s="204"/>
      <c r="O17" s="204"/>
      <c r="P17" s="204"/>
    </row>
    <row r="18" spans="5:18" ht="14.45" customHeight="1">
      <c r="E18" s="202" t="s">
        <v>95</v>
      </c>
      <c r="F18" s="202"/>
      <c r="G18" s="202"/>
      <c r="H18" s="202"/>
      <c r="I18" s="202"/>
      <c r="J18" s="202"/>
      <c r="K18" s="202"/>
      <c r="L18" s="202"/>
      <c r="M18" s="202"/>
      <c r="N18" s="202"/>
      <c r="O18" s="202"/>
      <c r="P18" s="202"/>
      <c r="Q18" s="202"/>
      <c r="R18" s="202"/>
    </row>
    <row r="19" spans="5:18" ht="17.45" customHeight="1">
      <c r="E19" s="202"/>
      <c r="F19" s="202"/>
      <c r="G19" s="202"/>
      <c r="H19" s="202"/>
      <c r="I19" s="202"/>
      <c r="J19" s="202"/>
      <c r="K19" s="202"/>
      <c r="L19" s="202"/>
      <c r="M19" s="202"/>
      <c r="N19" s="202"/>
      <c r="O19" s="202"/>
      <c r="P19" s="202"/>
      <c r="Q19" s="202"/>
      <c r="R19" s="202"/>
    </row>
    <row r="80" ht="32.25" customHeight="1"/>
    <row r="81" ht="32.25" customHeight="1"/>
    <row r="84" ht="30" customHeight="1"/>
    <row r="87" ht="21" customHeight="1"/>
  </sheetData>
  <mergeCells count="7">
    <mergeCell ref="E18:R19"/>
    <mergeCell ref="E10:R10"/>
    <mergeCell ref="A1:C1"/>
    <mergeCell ref="D13:D14"/>
    <mergeCell ref="F3:R3"/>
    <mergeCell ref="F11:R11"/>
    <mergeCell ref="E17:P1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28515625" style="2" customWidth="1"/>
    <col min="8" max="8" width="10.7109375" style="2" customWidth="1"/>
    <col min="9" max="17" width="11.42578125" style="2"/>
    <col min="18" max="18" width="11.7109375" style="2" customWidth="1"/>
    <col min="19" max="16384" width="11.42578125" style="2"/>
  </cols>
  <sheetData>
    <row r="1" spans="1:18">
      <c r="A1" s="196"/>
      <c r="B1" s="196"/>
      <c r="C1" s="196"/>
    </row>
    <row r="2" spans="1:18" ht="3.6" customHeight="1"/>
    <row r="3" spans="1:18" ht="37.15" customHeight="1" thickBot="1">
      <c r="F3" s="212" t="s">
        <v>128</v>
      </c>
      <c r="G3" s="213"/>
      <c r="H3" s="213"/>
      <c r="I3" s="213"/>
      <c r="J3" s="213"/>
      <c r="K3" s="213"/>
      <c r="L3" s="213"/>
      <c r="M3" s="213"/>
      <c r="N3" s="213"/>
      <c r="O3" s="213"/>
      <c r="P3" s="213"/>
      <c r="Q3" s="213"/>
      <c r="R3" s="213"/>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1264.6300000000001</v>
      </c>
      <c r="G5" s="36">
        <v>1325.54</v>
      </c>
      <c r="H5" s="36">
        <v>1332.29</v>
      </c>
      <c r="I5" s="36">
        <v>1213.8800000000001</v>
      </c>
      <c r="J5" s="36">
        <v>1144.92</v>
      </c>
      <c r="K5" s="36">
        <v>1176</v>
      </c>
      <c r="L5" s="36">
        <v>1213</v>
      </c>
      <c r="M5" s="36">
        <v>1251.77</v>
      </c>
      <c r="N5" s="36">
        <v>1215.8599999999999</v>
      </c>
      <c r="O5" s="36">
        <v>1135.29</v>
      </c>
      <c r="P5" s="36">
        <v>1187.79</v>
      </c>
      <c r="Q5" s="36">
        <v>1166.47</v>
      </c>
      <c r="R5" s="37">
        <v>1148.76</v>
      </c>
    </row>
    <row r="6" spans="1:18" ht="26.25" customHeight="1">
      <c r="E6" s="31" t="s">
        <v>64</v>
      </c>
      <c r="F6" s="28">
        <v>356.99</v>
      </c>
      <c r="G6" s="11">
        <v>372.19</v>
      </c>
      <c r="H6" s="11">
        <v>385.86</v>
      </c>
      <c r="I6" s="11">
        <v>358.06</v>
      </c>
      <c r="J6" s="11">
        <v>359.17</v>
      </c>
      <c r="K6" s="11">
        <v>372</v>
      </c>
      <c r="L6" s="11">
        <v>385</v>
      </c>
      <c r="M6" s="11">
        <v>397.64</v>
      </c>
      <c r="N6" s="11">
        <v>390.2</v>
      </c>
      <c r="O6" s="11">
        <v>431.72</v>
      </c>
      <c r="P6" s="11">
        <v>428.07</v>
      </c>
      <c r="Q6" s="11">
        <v>421.06</v>
      </c>
      <c r="R6" s="25">
        <v>470.61</v>
      </c>
    </row>
    <row r="7" spans="1:18" ht="26.25" customHeight="1">
      <c r="E7" s="31" t="s">
        <v>65</v>
      </c>
      <c r="F7" s="28">
        <v>902</v>
      </c>
      <c r="G7" s="11">
        <v>900</v>
      </c>
      <c r="H7" s="11">
        <v>897</v>
      </c>
      <c r="I7" s="11">
        <v>893</v>
      </c>
      <c r="J7" s="11">
        <v>890</v>
      </c>
      <c r="K7" s="11">
        <v>899</v>
      </c>
      <c r="L7" s="11">
        <v>907</v>
      </c>
      <c r="M7" s="11">
        <v>907</v>
      </c>
      <c r="N7" s="11">
        <v>906</v>
      </c>
      <c r="O7" s="11">
        <v>902</v>
      </c>
      <c r="P7" s="11">
        <v>909</v>
      </c>
      <c r="Q7" s="11">
        <v>920</v>
      </c>
      <c r="R7" s="25">
        <v>919</v>
      </c>
    </row>
    <row r="8" spans="1:18" ht="26.25" customHeight="1">
      <c r="E8" s="31" t="s">
        <v>66</v>
      </c>
      <c r="F8" s="28">
        <v>2580.0500000000002</v>
      </c>
      <c r="G8" s="11">
        <v>2656.89</v>
      </c>
      <c r="H8" s="11">
        <v>2673.91</v>
      </c>
      <c r="I8" s="11">
        <v>2506.8000000000002</v>
      </c>
      <c r="J8" s="11">
        <v>2436.6</v>
      </c>
      <c r="K8" s="11">
        <v>2481.1</v>
      </c>
      <c r="L8" s="11">
        <v>2546.63</v>
      </c>
      <c r="M8" s="11">
        <v>2601.21</v>
      </c>
      <c r="N8" s="11">
        <v>2553.75</v>
      </c>
      <c r="O8" s="11">
        <v>2505.08</v>
      </c>
      <c r="P8" s="11">
        <v>2554.39</v>
      </c>
      <c r="Q8" s="11">
        <v>2546.19</v>
      </c>
      <c r="R8" s="25">
        <v>2586.63</v>
      </c>
    </row>
    <row r="9" spans="1:18" ht="26.25" customHeight="1" thickBot="1">
      <c r="E9" s="32" t="s">
        <v>67</v>
      </c>
      <c r="F9" s="29">
        <v>3048.14</v>
      </c>
      <c r="G9" s="26">
        <v>3068.13</v>
      </c>
      <c r="H9" s="26">
        <v>3077.68</v>
      </c>
      <c r="I9" s="26">
        <v>3083.05</v>
      </c>
      <c r="J9" s="26">
        <v>3094.62</v>
      </c>
      <c r="K9" s="26">
        <v>3112</v>
      </c>
      <c r="L9" s="26">
        <v>3125</v>
      </c>
      <c r="M9" s="26">
        <v>3128.89</v>
      </c>
      <c r="N9" s="26">
        <v>3139.63</v>
      </c>
      <c r="O9" s="26">
        <v>3150.12</v>
      </c>
      <c r="P9" s="26">
        <v>3174.97</v>
      </c>
      <c r="Q9" s="26">
        <v>3205.45</v>
      </c>
      <c r="R9" s="27">
        <v>3224</v>
      </c>
    </row>
    <row r="10" spans="1:18" ht="30" customHeight="1">
      <c r="F10" s="204"/>
      <c r="G10" s="204"/>
      <c r="H10" s="204"/>
      <c r="I10" s="204"/>
      <c r="J10" s="204"/>
      <c r="K10" s="204"/>
      <c r="L10" s="204"/>
      <c r="M10" s="204"/>
      <c r="N10" s="204"/>
      <c r="O10" s="204"/>
      <c r="P10" s="204"/>
    </row>
    <row r="11" spans="1:18" ht="30" customHeight="1" thickBot="1">
      <c r="F11" s="199" t="s">
        <v>104</v>
      </c>
      <c r="G11" s="200"/>
      <c r="H11" s="200"/>
      <c r="I11" s="200"/>
      <c r="J11" s="200"/>
      <c r="K11" s="200"/>
      <c r="L11" s="200"/>
      <c r="M11" s="200"/>
      <c r="N11" s="200"/>
      <c r="O11" s="200"/>
      <c r="P11" s="200"/>
      <c r="Q11" s="200"/>
      <c r="R11" s="200"/>
    </row>
    <row r="12" spans="1:18" ht="30" customHeight="1" thickBot="1">
      <c r="D12" s="40" t="s">
        <v>84</v>
      </c>
      <c r="E12" s="53"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96">
        <v>0</v>
      </c>
      <c r="G13" s="82">
        <v>0</v>
      </c>
      <c r="H13" s="36">
        <v>1169.58</v>
      </c>
      <c r="I13" s="36">
        <v>1106</v>
      </c>
      <c r="J13" s="36">
        <v>1077.22</v>
      </c>
      <c r="K13" s="36">
        <v>1096.44</v>
      </c>
      <c r="L13" s="36">
        <v>1125.72</v>
      </c>
      <c r="M13" s="36">
        <v>1142.78</v>
      </c>
      <c r="N13" s="36">
        <v>1121.82</v>
      </c>
      <c r="O13" s="36">
        <v>1102.29</v>
      </c>
      <c r="P13" s="36">
        <v>1123.4000000000001</v>
      </c>
      <c r="Q13" s="36">
        <v>1122.3499999999999</v>
      </c>
      <c r="R13" s="37">
        <v>1134.08</v>
      </c>
    </row>
    <row r="14" spans="1:18" ht="30" customHeight="1" thickBot="1">
      <c r="D14" s="198"/>
      <c r="E14" s="31" t="s">
        <v>69</v>
      </c>
      <c r="F14" s="97">
        <v>0</v>
      </c>
      <c r="G14" s="69">
        <v>0</v>
      </c>
      <c r="H14" s="11">
        <v>1461.63</v>
      </c>
      <c r="I14" s="11">
        <v>1382.28</v>
      </c>
      <c r="J14" s="11">
        <v>1345.91</v>
      </c>
      <c r="K14" s="11">
        <v>1370.32</v>
      </c>
      <c r="L14" s="11">
        <v>1407.25</v>
      </c>
      <c r="M14" s="11">
        <v>1427.17</v>
      </c>
      <c r="N14" s="11">
        <v>1401.58</v>
      </c>
      <c r="O14" s="11">
        <v>1377.46</v>
      </c>
      <c r="P14" s="11">
        <v>1403.06</v>
      </c>
      <c r="Q14" s="11">
        <v>1402.06</v>
      </c>
      <c r="R14" s="25">
        <v>1416.71</v>
      </c>
    </row>
    <row r="15" spans="1:18" ht="30" customHeight="1" thickBot="1">
      <c r="D15" s="39" t="s">
        <v>86</v>
      </c>
      <c r="E15" s="31" t="s">
        <v>70</v>
      </c>
      <c r="F15" s="28">
        <v>2580.0500000000002</v>
      </c>
      <c r="G15" s="11">
        <v>2656.89</v>
      </c>
      <c r="H15" s="11">
        <v>2673.91</v>
      </c>
      <c r="I15" s="11">
        <v>2506.8000000000002</v>
      </c>
      <c r="J15" s="11">
        <v>2436.6</v>
      </c>
      <c r="K15" s="11">
        <f>+K8</f>
        <v>2481.1</v>
      </c>
      <c r="L15" s="11">
        <f>+L8</f>
        <v>2546.63</v>
      </c>
      <c r="M15" s="11">
        <f>+M8</f>
        <v>2601.21</v>
      </c>
      <c r="N15" s="11">
        <v>2553.75</v>
      </c>
      <c r="O15" s="11">
        <v>2505.08</v>
      </c>
      <c r="P15" s="11">
        <v>2554.39</v>
      </c>
      <c r="Q15" s="11">
        <f>+Q8</f>
        <v>2546.19</v>
      </c>
      <c r="R15" s="25">
        <f>+R8</f>
        <v>2586.63</v>
      </c>
    </row>
    <row r="16" spans="1:18" ht="30" customHeight="1" thickBot="1">
      <c r="D16" s="39" t="s">
        <v>87</v>
      </c>
      <c r="E16" s="32" t="s">
        <v>71</v>
      </c>
      <c r="F16" s="29">
        <f t="shared" ref="F16:J16" si="0">+F15*1.2</f>
        <v>3096.06</v>
      </c>
      <c r="G16" s="26">
        <f t="shared" si="0"/>
        <v>3188.2679999999996</v>
      </c>
      <c r="H16" s="26">
        <f t="shared" si="0"/>
        <v>3208.6919999999996</v>
      </c>
      <c r="I16" s="26">
        <f t="shared" si="0"/>
        <v>3008.1600000000003</v>
      </c>
      <c r="J16" s="26">
        <f t="shared" si="0"/>
        <v>2923.9199999999996</v>
      </c>
      <c r="K16" s="26">
        <f>+K15*1.2</f>
        <v>2977.3199999999997</v>
      </c>
      <c r="L16" s="26">
        <f>+L15*1.2</f>
        <v>3055.9560000000001</v>
      </c>
      <c r="M16" s="26">
        <f>+M15*1.2</f>
        <v>3121.4519999999998</v>
      </c>
      <c r="N16" s="26">
        <v>3064.5</v>
      </c>
      <c r="O16" s="26">
        <v>3006.096</v>
      </c>
      <c r="P16" s="26">
        <v>3065.2679999999996</v>
      </c>
      <c r="Q16" s="26">
        <f>+Q15*1.2</f>
        <v>3055.4279999999999</v>
      </c>
      <c r="R16" s="27">
        <f>+R15*1.2</f>
        <v>3103.9560000000001</v>
      </c>
    </row>
    <row r="17" spans="5:17" ht="30" customHeight="1">
      <c r="E17" s="201" t="s">
        <v>139</v>
      </c>
      <c r="F17" s="205"/>
      <c r="G17" s="205"/>
      <c r="H17" s="205"/>
      <c r="I17" s="205"/>
      <c r="J17" s="205"/>
      <c r="K17" s="205"/>
      <c r="L17" s="205"/>
      <c r="M17" s="205"/>
      <c r="N17" s="205"/>
      <c r="O17" s="205"/>
      <c r="P17" s="205"/>
      <c r="Q17" s="205"/>
    </row>
    <row r="18" spans="5:17" ht="24" customHeight="1">
      <c r="E18" s="202"/>
      <c r="F18" s="202"/>
      <c r="G18" s="202"/>
      <c r="H18" s="202"/>
      <c r="I18" s="202"/>
      <c r="J18" s="202"/>
      <c r="K18" s="202"/>
      <c r="L18" s="202"/>
      <c r="M18" s="202"/>
      <c r="N18" s="202"/>
      <c r="O18" s="202"/>
      <c r="P18" s="202"/>
      <c r="Q18" s="202"/>
    </row>
    <row r="80" ht="32.25" customHeight="1"/>
    <row r="81" ht="32.25" customHeight="1"/>
    <row r="84" ht="30" customHeight="1"/>
    <row r="87" ht="21" customHeight="1"/>
  </sheetData>
  <mergeCells count="6">
    <mergeCell ref="E17:Q18"/>
    <mergeCell ref="A1:C1"/>
    <mergeCell ref="D13:D14"/>
    <mergeCell ref="F10:P10"/>
    <mergeCell ref="F3:R3"/>
    <mergeCell ref="F11:R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7" width="11.42578125" style="2"/>
    <col min="18" max="18" width="0" style="2" hidden="1" customWidth="1"/>
    <col min="19" max="16384" width="11.42578125" style="2"/>
  </cols>
  <sheetData>
    <row r="1" spans="1:18">
      <c r="A1" s="196"/>
      <c r="B1" s="196"/>
      <c r="C1" s="196"/>
    </row>
    <row r="3" spans="1:18" ht="26.25" customHeight="1" thickBot="1">
      <c r="F3" s="216" t="s">
        <v>143</v>
      </c>
      <c r="G3" s="217"/>
      <c r="H3" s="217"/>
      <c r="I3" s="217"/>
      <c r="J3" s="217"/>
      <c r="K3" s="217"/>
      <c r="L3" s="217"/>
      <c r="M3" s="217"/>
      <c r="N3" s="217"/>
      <c r="O3" s="217"/>
      <c r="P3" s="217"/>
      <c r="Q3" s="217"/>
      <c r="R3" s="217"/>
    </row>
    <row r="4" spans="1:18" ht="26.25" customHeight="1" thickBot="1">
      <c r="E4" s="48" t="s">
        <v>60</v>
      </c>
      <c r="F4" s="78">
        <v>45017</v>
      </c>
      <c r="G4" s="78">
        <v>45047</v>
      </c>
      <c r="H4" s="78">
        <v>45078</v>
      </c>
      <c r="I4" s="78">
        <v>45108</v>
      </c>
      <c r="J4" s="78">
        <v>45139</v>
      </c>
      <c r="K4" s="78">
        <v>45170</v>
      </c>
      <c r="L4" s="78">
        <v>45200</v>
      </c>
      <c r="M4" s="78">
        <v>45231</v>
      </c>
      <c r="N4" s="78">
        <v>45261</v>
      </c>
      <c r="O4" s="78">
        <v>45292</v>
      </c>
      <c r="P4" s="78">
        <v>45323</v>
      </c>
      <c r="Q4" s="80">
        <v>45352</v>
      </c>
      <c r="R4" s="78">
        <v>45383</v>
      </c>
    </row>
    <row r="5" spans="1:18" ht="26.25" customHeight="1">
      <c r="E5" s="51" t="s">
        <v>63</v>
      </c>
      <c r="F5" s="36">
        <v>1311.89</v>
      </c>
      <c r="G5" s="36">
        <v>1354.14</v>
      </c>
      <c r="H5" s="36">
        <v>1266.52</v>
      </c>
      <c r="I5" s="36">
        <v>1173.9100000000001</v>
      </c>
      <c r="J5" s="83">
        <v>1113.3800000000001</v>
      </c>
      <c r="K5" s="83">
        <v>1110.42</v>
      </c>
      <c r="L5" s="83">
        <v>1112.24</v>
      </c>
      <c r="M5" s="83">
        <v>1127.7</v>
      </c>
      <c r="N5" s="83">
        <v>1112.49</v>
      </c>
      <c r="O5" s="83">
        <v>1010.63</v>
      </c>
      <c r="P5" s="83">
        <v>1142.71</v>
      </c>
      <c r="Q5" s="37">
        <v>1149.94</v>
      </c>
      <c r="R5" s="77"/>
    </row>
    <row r="6" spans="1:18" ht="26.25" customHeight="1">
      <c r="E6" s="31" t="s">
        <v>64</v>
      </c>
      <c r="F6" s="11">
        <v>2517.58</v>
      </c>
      <c r="G6" s="11">
        <v>2473.7600000000002</v>
      </c>
      <c r="H6" s="11">
        <v>2392.2399999999998</v>
      </c>
      <c r="I6" s="11">
        <v>2415.98</v>
      </c>
      <c r="J6" s="67">
        <v>2375.96</v>
      </c>
      <c r="K6" s="67">
        <v>2307.98</v>
      </c>
      <c r="L6" s="67">
        <v>2433.8000000000002</v>
      </c>
      <c r="M6" s="67">
        <v>2391.33</v>
      </c>
      <c r="N6" s="67">
        <v>2169.04</v>
      </c>
      <c r="O6" s="67">
        <v>2284.85</v>
      </c>
      <c r="P6" s="67">
        <v>2282.13</v>
      </c>
      <c r="Q6" s="25">
        <v>2391.2199999999998</v>
      </c>
      <c r="R6" s="25"/>
    </row>
    <row r="7" spans="1:18" ht="26.25" customHeight="1">
      <c r="E7" s="31" t="s">
        <v>65</v>
      </c>
      <c r="F7" s="11">
        <v>438.54</v>
      </c>
      <c r="G7" s="11">
        <v>433.72</v>
      </c>
      <c r="H7" s="11">
        <v>428.13</v>
      </c>
      <c r="I7" s="11">
        <v>419.29</v>
      </c>
      <c r="J7" s="67">
        <v>414.65</v>
      </c>
      <c r="K7" s="67">
        <v>420.53</v>
      </c>
      <c r="L7" s="67">
        <v>423.16</v>
      </c>
      <c r="M7" s="67">
        <v>410</v>
      </c>
      <c r="N7" s="67">
        <v>419.27</v>
      </c>
      <c r="O7" s="67">
        <v>417.54</v>
      </c>
      <c r="P7" s="67">
        <v>419.04</v>
      </c>
      <c r="Q7" s="25">
        <v>422.47</v>
      </c>
      <c r="R7" s="25"/>
    </row>
    <row r="8" spans="1:18" ht="26.25" customHeight="1">
      <c r="E8" s="31" t="s">
        <v>66</v>
      </c>
      <c r="F8" s="11">
        <v>4273.76</v>
      </c>
      <c r="G8" s="11">
        <v>4279.7</v>
      </c>
      <c r="H8" s="11">
        <v>4098.6400000000003</v>
      </c>
      <c r="I8" s="11">
        <v>4008.82</v>
      </c>
      <c r="J8" s="67">
        <v>3914.14</v>
      </c>
      <c r="K8" s="67">
        <v>3860.26</v>
      </c>
      <c r="L8" s="67">
        <v>4003.57</v>
      </c>
      <c r="M8" s="67">
        <v>3959.2</v>
      </c>
      <c r="N8" s="67">
        <v>3760.95</v>
      </c>
      <c r="O8" s="67">
        <v>3797.87</v>
      </c>
      <c r="P8" s="67">
        <v>3890.75</v>
      </c>
      <c r="Q8" s="25">
        <v>3994.71</v>
      </c>
      <c r="R8" s="25"/>
    </row>
    <row r="9" spans="1:18" ht="26.25" customHeight="1" thickBot="1">
      <c r="E9" s="32" t="s">
        <v>67</v>
      </c>
      <c r="F9" s="26">
        <v>6117.51</v>
      </c>
      <c r="G9" s="26">
        <v>6155.59</v>
      </c>
      <c r="H9" s="26">
        <v>6173.27</v>
      </c>
      <c r="I9" s="26">
        <v>6184.45</v>
      </c>
      <c r="J9" s="68">
        <v>6207.09</v>
      </c>
      <c r="K9" s="68">
        <v>6243</v>
      </c>
      <c r="L9" s="68">
        <v>6248.51</v>
      </c>
      <c r="M9" s="68">
        <v>6256.29</v>
      </c>
      <c r="N9" s="68">
        <v>6277.78</v>
      </c>
      <c r="O9" s="68">
        <v>6298.74</v>
      </c>
      <c r="P9" s="68">
        <v>6348.43</v>
      </c>
      <c r="Q9" s="27">
        <v>6409.38</v>
      </c>
      <c r="R9" s="27"/>
    </row>
    <row r="10" spans="1:18" ht="30" customHeight="1">
      <c r="E10" s="204" t="s">
        <v>88</v>
      </c>
      <c r="F10" s="204"/>
      <c r="G10" s="204"/>
      <c r="H10" s="204"/>
      <c r="I10" s="204"/>
      <c r="J10" s="204"/>
      <c r="K10" s="204"/>
      <c r="L10" s="204"/>
      <c r="M10" s="204"/>
      <c r="N10" s="204"/>
      <c r="O10" s="204"/>
    </row>
    <row r="11" spans="1:18" ht="30" customHeight="1" thickBot="1">
      <c r="F11" s="199" t="s">
        <v>143</v>
      </c>
      <c r="G11" s="200"/>
      <c r="H11" s="200"/>
      <c r="I11" s="200"/>
      <c r="J11" s="200"/>
      <c r="K11" s="200"/>
      <c r="L11" s="200"/>
      <c r="M11" s="200"/>
      <c r="N11" s="200"/>
      <c r="O11" s="200"/>
      <c r="P11" s="200"/>
      <c r="Q11" s="200"/>
      <c r="R11" s="200"/>
    </row>
    <row r="12" spans="1:18" ht="30" customHeight="1" thickBot="1">
      <c r="D12" s="40" t="s">
        <v>84</v>
      </c>
      <c r="E12" s="79" t="s">
        <v>83</v>
      </c>
      <c r="F12" s="78">
        <v>45017</v>
      </c>
      <c r="G12" s="78">
        <v>45047</v>
      </c>
      <c r="H12" s="78">
        <v>45078</v>
      </c>
      <c r="I12" s="78">
        <v>45108</v>
      </c>
      <c r="J12" s="78">
        <v>45139</v>
      </c>
      <c r="K12" s="78">
        <v>45170</v>
      </c>
      <c r="L12" s="78">
        <v>45200</v>
      </c>
      <c r="M12" s="78">
        <v>45231</v>
      </c>
      <c r="N12" s="78">
        <v>45261</v>
      </c>
      <c r="O12" s="78">
        <v>45292</v>
      </c>
      <c r="P12" s="78">
        <v>45323</v>
      </c>
      <c r="Q12" s="80">
        <v>45352</v>
      </c>
      <c r="R12" s="78">
        <v>45383</v>
      </c>
    </row>
    <row r="13" spans="1:18" ht="30" customHeight="1">
      <c r="D13" s="197" t="s">
        <v>85</v>
      </c>
      <c r="E13" s="70" t="s">
        <v>68</v>
      </c>
      <c r="F13" s="36">
        <v>2005.09</v>
      </c>
      <c r="G13" s="36">
        <v>2020.1</v>
      </c>
      <c r="H13" s="36">
        <v>2028.44</v>
      </c>
      <c r="I13" s="83">
        <v>2034.66</v>
      </c>
      <c r="J13" s="83">
        <v>2044.67</v>
      </c>
      <c r="K13" s="83">
        <v>2059.0700000000002</v>
      </c>
      <c r="L13" s="83">
        <v>2063.4699999999998</v>
      </c>
      <c r="M13" s="83">
        <v>2068.62</v>
      </c>
      <c r="N13" s="83">
        <v>2078.3200000000002</v>
      </c>
      <c r="O13" s="83">
        <v>2087.87</v>
      </c>
      <c r="P13" s="83">
        <v>2106.9699999999998</v>
      </c>
      <c r="Q13" s="37">
        <v>2129.86</v>
      </c>
      <c r="R13" s="37"/>
    </row>
    <row r="14" spans="1:18" ht="30" customHeight="1" thickBot="1">
      <c r="D14" s="198"/>
      <c r="E14" s="71" t="s">
        <v>69</v>
      </c>
      <c r="F14" s="11">
        <v>2546.0100000000002</v>
      </c>
      <c r="G14" s="11">
        <v>2565.0700000000002</v>
      </c>
      <c r="H14" s="11">
        <v>2575.66</v>
      </c>
      <c r="I14" s="67">
        <v>2583.5500000000002</v>
      </c>
      <c r="J14" s="67">
        <v>2596.2600000000002</v>
      </c>
      <c r="K14" s="67">
        <v>2614.5500000000002</v>
      </c>
      <c r="L14" s="67">
        <v>2620.13</v>
      </c>
      <c r="M14" s="67">
        <v>2626.68</v>
      </c>
      <c r="N14" s="67">
        <v>2639</v>
      </c>
      <c r="O14" s="67">
        <v>2651.13</v>
      </c>
      <c r="P14" s="67">
        <v>2675.39</v>
      </c>
      <c r="Q14" s="25">
        <v>2704.46</v>
      </c>
      <c r="R14" s="25"/>
    </row>
    <row r="15" spans="1:18" ht="30" customHeight="1" thickBot="1">
      <c r="D15" s="39" t="s">
        <v>86</v>
      </c>
      <c r="E15" s="71" t="s">
        <v>70</v>
      </c>
      <c r="F15" s="11">
        <v>4273.76</v>
      </c>
      <c r="G15" s="11">
        <v>4279.7</v>
      </c>
      <c r="H15" s="11">
        <v>4098.6400000000003</v>
      </c>
      <c r="I15" s="67">
        <v>4008.82</v>
      </c>
      <c r="J15" s="67">
        <v>3914.14</v>
      </c>
      <c r="K15" s="67">
        <v>3860.26</v>
      </c>
      <c r="L15" s="67">
        <v>4003.57</v>
      </c>
      <c r="M15" s="67">
        <v>3959.2</v>
      </c>
      <c r="N15" s="11">
        <v>3760.95</v>
      </c>
      <c r="O15" s="11">
        <v>3797.87</v>
      </c>
      <c r="P15" s="11">
        <v>3890.75</v>
      </c>
      <c r="Q15" s="25">
        <f>+Q8</f>
        <v>3994.71</v>
      </c>
      <c r="R15" s="25">
        <f>+R8</f>
        <v>0</v>
      </c>
    </row>
    <row r="16" spans="1:18" ht="30" customHeight="1" thickBot="1">
      <c r="D16" s="39" t="s">
        <v>87</v>
      </c>
      <c r="E16" s="72" t="s">
        <v>71</v>
      </c>
      <c r="F16" s="26">
        <v>5128.5119999999997</v>
      </c>
      <c r="G16" s="26">
        <v>5135.6399999999994</v>
      </c>
      <c r="H16" s="26">
        <v>4918.3680000000004</v>
      </c>
      <c r="I16" s="68">
        <v>4810.5839999999998</v>
      </c>
      <c r="J16" s="68">
        <v>4696.9679999999998</v>
      </c>
      <c r="K16" s="68">
        <v>4632.3119999999999</v>
      </c>
      <c r="L16" s="68">
        <v>4804.2840000000006</v>
      </c>
      <c r="M16" s="68">
        <v>4751.04</v>
      </c>
      <c r="N16" s="26">
        <v>4513.1399999999994</v>
      </c>
      <c r="O16" s="26">
        <v>4557.4439999999995</v>
      </c>
      <c r="P16" s="26">
        <v>4668.8999999999996</v>
      </c>
      <c r="Q16" s="27">
        <f>+Q15*1.2</f>
        <v>4793.652</v>
      </c>
      <c r="R16" s="27">
        <f>+R15*1.2</f>
        <v>0</v>
      </c>
    </row>
    <row r="17" spans="5:17" ht="24.75" customHeight="1">
      <c r="E17" s="201" t="s">
        <v>138</v>
      </c>
      <c r="F17" s="201"/>
      <c r="G17" s="201"/>
      <c r="H17" s="201"/>
      <c r="I17" s="201"/>
      <c r="J17" s="201"/>
      <c r="K17" s="201"/>
      <c r="L17" s="201"/>
      <c r="M17" s="201"/>
      <c r="N17" s="201"/>
      <c r="O17" s="201"/>
      <c r="P17" s="201"/>
      <c r="Q17" s="201"/>
    </row>
    <row r="18" spans="5:17">
      <c r="E18" s="202"/>
      <c r="F18" s="202"/>
      <c r="G18" s="202"/>
      <c r="H18" s="202"/>
      <c r="I18" s="202"/>
      <c r="J18" s="202"/>
      <c r="K18" s="202"/>
      <c r="L18" s="202"/>
      <c r="M18" s="202"/>
      <c r="N18" s="202"/>
      <c r="O18" s="202"/>
      <c r="P18" s="202"/>
      <c r="Q18" s="202"/>
    </row>
    <row r="79" ht="32.25" customHeight="1"/>
    <row r="80" ht="32.25" customHeight="1"/>
    <row r="83" ht="30" customHeight="1"/>
    <row r="86" ht="21" customHeight="1"/>
  </sheetData>
  <mergeCells count="6">
    <mergeCell ref="E17:Q18"/>
    <mergeCell ref="A1:C1"/>
    <mergeCell ref="E10:O10"/>
    <mergeCell ref="D13:D14"/>
    <mergeCell ref="F3:R3"/>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5703125" style="2" customWidth="1"/>
    <col min="7" max="7" width="10.140625" style="2" customWidth="1"/>
    <col min="8" max="8" width="10.28515625" style="2" bestFit="1" customWidth="1"/>
    <col min="9" max="12" width="9.5703125" style="2" customWidth="1"/>
    <col min="13" max="16384" width="11.42578125" style="2"/>
  </cols>
  <sheetData>
    <row r="1" spans="1:18">
      <c r="A1" s="196"/>
      <c r="B1" s="196"/>
      <c r="C1" s="196"/>
    </row>
    <row r="3" spans="1:18" ht="26.25" customHeight="1" thickBot="1">
      <c r="F3" s="212" t="s">
        <v>145</v>
      </c>
      <c r="G3" s="213"/>
      <c r="H3" s="213"/>
      <c r="I3" s="213"/>
      <c r="J3" s="213"/>
      <c r="K3" s="213"/>
      <c r="L3" s="213"/>
      <c r="M3" s="213"/>
      <c r="N3" s="213"/>
      <c r="O3" s="213"/>
      <c r="P3" s="213"/>
      <c r="Q3" s="213"/>
      <c r="R3" s="213"/>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84">
        <v>1079.1400000000001</v>
      </c>
      <c r="G5" s="34">
        <v>1106.33</v>
      </c>
      <c r="H5" s="34">
        <v>1001.4</v>
      </c>
      <c r="I5" s="34">
        <v>1001.4</v>
      </c>
      <c r="J5" s="34">
        <v>922.47</v>
      </c>
      <c r="K5" s="34">
        <v>957.29</v>
      </c>
      <c r="L5" s="34">
        <v>952.33</v>
      </c>
      <c r="M5" s="34">
        <v>969.64</v>
      </c>
      <c r="N5" s="34">
        <v>944.16</v>
      </c>
      <c r="O5" s="34">
        <v>1097.97</v>
      </c>
      <c r="P5" s="34">
        <v>1063.6099999999999</v>
      </c>
      <c r="Q5" s="36">
        <v>1100.75</v>
      </c>
      <c r="R5" s="37">
        <v>1479</v>
      </c>
    </row>
    <row r="6" spans="1:18" ht="26.25" customHeight="1">
      <c r="E6" s="31" t="s">
        <v>64</v>
      </c>
      <c r="F6" s="85">
        <v>208.7</v>
      </c>
      <c r="G6" s="30">
        <v>226.94</v>
      </c>
      <c r="H6" s="30">
        <v>232.37</v>
      </c>
      <c r="I6" s="30">
        <v>232.37</v>
      </c>
      <c r="J6" s="30">
        <v>217.36</v>
      </c>
      <c r="K6" s="30">
        <v>228.69</v>
      </c>
      <c r="L6" s="30">
        <v>230.03</v>
      </c>
      <c r="M6" s="30">
        <v>231.88</v>
      </c>
      <c r="N6" s="30">
        <v>237.1</v>
      </c>
      <c r="O6" s="30">
        <v>224.12</v>
      </c>
      <c r="P6" s="30">
        <v>230.85</v>
      </c>
      <c r="Q6" s="11">
        <v>229.35</v>
      </c>
      <c r="R6" s="25">
        <v>435</v>
      </c>
    </row>
    <row r="7" spans="1:18" ht="26.25" customHeight="1">
      <c r="E7" s="31" t="s">
        <v>65</v>
      </c>
      <c r="F7" s="85">
        <v>948.13</v>
      </c>
      <c r="G7" s="30">
        <v>944.03</v>
      </c>
      <c r="H7" s="30">
        <v>943.37</v>
      </c>
      <c r="I7" s="30">
        <v>943.37</v>
      </c>
      <c r="J7" s="30">
        <v>948.72</v>
      </c>
      <c r="K7" s="30">
        <v>958.18</v>
      </c>
      <c r="L7" s="30">
        <v>965.19</v>
      </c>
      <c r="M7" s="30">
        <v>967.17</v>
      </c>
      <c r="N7" s="30">
        <v>964.97</v>
      </c>
      <c r="O7" s="30">
        <v>961.47</v>
      </c>
      <c r="P7" s="30">
        <v>968.52</v>
      </c>
      <c r="Q7" s="11">
        <v>978.39</v>
      </c>
      <c r="R7" s="25">
        <v>703.7</v>
      </c>
    </row>
    <row r="8" spans="1:18" ht="26.25" customHeight="1">
      <c r="E8" s="31" t="s">
        <v>66</v>
      </c>
      <c r="F8" s="85">
        <v>2289.3200000000002</v>
      </c>
      <c r="G8" s="30">
        <v>2332.27</v>
      </c>
      <c r="H8" s="30">
        <v>2221.89</v>
      </c>
      <c r="I8" s="30">
        <v>2221.89</v>
      </c>
      <c r="J8" s="30">
        <v>2129.89</v>
      </c>
      <c r="K8" s="30">
        <v>2187.17</v>
      </c>
      <c r="L8" s="30">
        <v>2190.44</v>
      </c>
      <c r="M8" s="30">
        <v>2212.27</v>
      </c>
      <c r="N8" s="30">
        <v>2189.08</v>
      </c>
      <c r="O8" s="30">
        <v>2321.9</v>
      </c>
      <c r="P8" s="30">
        <v>2309.92</v>
      </c>
      <c r="Q8" s="11">
        <v>2356.7399999999998</v>
      </c>
      <c r="R8" s="25">
        <v>2680.45</v>
      </c>
    </row>
    <row r="9" spans="1:18" ht="26.25" customHeight="1" thickBot="1">
      <c r="E9" s="32" t="s">
        <v>67</v>
      </c>
      <c r="F9" s="86">
        <v>3408.42</v>
      </c>
      <c r="G9" s="33">
        <v>3430.77</v>
      </c>
      <c r="H9" s="33">
        <v>3447.45</v>
      </c>
      <c r="I9" s="33">
        <v>3447.45</v>
      </c>
      <c r="J9" s="33">
        <v>3460.39</v>
      </c>
      <c r="K9" s="33">
        <v>3480.22</v>
      </c>
      <c r="L9" s="33">
        <v>3494.36</v>
      </c>
      <c r="M9" s="33">
        <v>3498.71</v>
      </c>
      <c r="N9" s="33">
        <v>3510.72</v>
      </c>
      <c r="O9" s="33">
        <v>3522.45</v>
      </c>
      <c r="P9" s="33">
        <v>3550.23</v>
      </c>
      <c r="Q9" s="26">
        <v>3584.32</v>
      </c>
      <c r="R9" s="27">
        <v>4914</v>
      </c>
    </row>
    <row r="10" spans="1:18" ht="30" customHeight="1">
      <c r="E10" s="203" t="s">
        <v>88</v>
      </c>
      <c r="F10" s="204"/>
      <c r="G10" s="204"/>
      <c r="H10" s="204"/>
      <c r="I10" s="204"/>
      <c r="J10" s="204"/>
      <c r="K10" s="204"/>
      <c r="L10" s="204"/>
      <c r="M10" s="204"/>
      <c r="N10" s="204"/>
      <c r="O10" s="204"/>
      <c r="P10" s="204"/>
      <c r="Q10" s="204"/>
    </row>
    <row r="11" spans="1:18" ht="30" customHeight="1" thickBot="1">
      <c r="F11" s="212" t="s">
        <v>144</v>
      </c>
      <c r="G11" s="213"/>
      <c r="H11" s="213"/>
      <c r="I11" s="213"/>
      <c r="J11" s="213"/>
      <c r="K11" s="213"/>
      <c r="L11" s="213"/>
      <c r="M11" s="213"/>
      <c r="N11" s="213"/>
      <c r="O11" s="213"/>
      <c r="P11" s="213"/>
      <c r="Q11" s="213"/>
      <c r="R11" s="213"/>
    </row>
    <row r="12" spans="1:18" ht="30" customHeight="1" thickBot="1">
      <c r="D12" s="40" t="s">
        <v>84</v>
      </c>
      <c r="E12" s="53"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206" t="s">
        <v>85</v>
      </c>
      <c r="E13" s="51" t="s">
        <v>68</v>
      </c>
      <c r="F13" s="84">
        <v>1060.8</v>
      </c>
      <c r="G13" s="34">
        <v>1069.0899999999999</v>
      </c>
      <c r="H13" s="34">
        <v>1076.98</v>
      </c>
      <c r="I13" s="34">
        <v>1076.98</v>
      </c>
      <c r="J13" s="34">
        <v>1082.3699999999999</v>
      </c>
      <c r="K13" s="34">
        <v>1089.94</v>
      </c>
      <c r="L13" s="34">
        <v>1095.74</v>
      </c>
      <c r="M13" s="34">
        <v>1098.48</v>
      </c>
      <c r="N13" s="34">
        <v>1103.6300000000001</v>
      </c>
      <c r="O13" s="34">
        <v>1108.7</v>
      </c>
      <c r="P13" s="34">
        <v>1118.8399999999999</v>
      </c>
      <c r="Q13" s="36">
        <v>1131</v>
      </c>
      <c r="R13" s="37">
        <v>1237.07</v>
      </c>
    </row>
    <row r="14" spans="1:18" ht="30" customHeight="1" thickBot="1">
      <c r="D14" s="207"/>
      <c r="E14" s="31" t="s">
        <v>69</v>
      </c>
      <c r="F14" s="85">
        <v>1331.1</v>
      </c>
      <c r="G14" s="30">
        <v>1341.51</v>
      </c>
      <c r="H14" s="30">
        <v>1351.41</v>
      </c>
      <c r="I14" s="30">
        <v>1351.41</v>
      </c>
      <c r="J14" s="30">
        <v>1358.18</v>
      </c>
      <c r="K14" s="30">
        <v>1367.67</v>
      </c>
      <c r="L14" s="30">
        <v>1374.95</v>
      </c>
      <c r="M14" s="30">
        <v>1378.38</v>
      </c>
      <c r="N14" s="30">
        <v>1384.85</v>
      </c>
      <c r="O14" s="30">
        <v>1391.21</v>
      </c>
      <c r="P14" s="30">
        <v>1403.94</v>
      </c>
      <c r="Q14" s="11">
        <v>1419.19</v>
      </c>
      <c r="R14" s="25">
        <v>1556.63</v>
      </c>
    </row>
    <row r="15" spans="1:18" ht="30" customHeight="1" thickBot="1">
      <c r="D15" s="52" t="s">
        <v>86</v>
      </c>
      <c r="E15" s="31" t="s">
        <v>70</v>
      </c>
      <c r="F15" s="85">
        <v>2289.3200000000002</v>
      </c>
      <c r="G15" s="30">
        <v>2332.27</v>
      </c>
      <c r="H15" s="30">
        <v>2221.89</v>
      </c>
      <c r="I15" s="30">
        <v>2221.89</v>
      </c>
      <c r="J15" s="30">
        <v>2129.89</v>
      </c>
      <c r="K15" s="30">
        <v>2187.17</v>
      </c>
      <c r="L15" s="30">
        <v>2190.44</v>
      </c>
      <c r="M15" s="30">
        <v>2212.27</v>
      </c>
      <c r="N15" s="30">
        <v>2189.08</v>
      </c>
      <c r="O15" s="30">
        <v>2321.9</v>
      </c>
      <c r="P15" s="30">
        <v>2309.92</v>
      </c>
      <c r="Q15" s="11">
        <f>+Q8</f>
        <v>2356.7399999999998</v>
      </c>
      <c r="R15" s="25">
        <f>+R8</f>
        <v>2680.45</v>
      </c>
    </row>
    <row r="16" spans="1:18" ht="30" customHeight="1" thickBot="1">
      <c r="D16" s="52" t="s">
        <v>87</v>
      </c>
      <c r="E16" s="32" t="s">
        <v>71</v>
      </c>
      <c r="F16" s="29">
        <v>2747.1840000000002</v>
      </c>
      <c r="G16" s="26">
        <v>2798.7239999999997</v>
      </c>
      <c r="H16" s="26">
        <v>2666.2679999999996</v>
      </c>
      <c r="I16" s="26">
        <v>2666.2679999999996</v>
      </c>
      <c r="J16" s="26">
        <v>2555.8679999999999</v>
      </c>
      <c r="K16" s="26">
        <v>2624.6039999999998</v>
      </c>
      <c r="L16" s="26">
        <v>2628.5279999999998</v>
      </c>
      <c r="M16" s="26">
        <v>2654.7239999999997</v>
      </c>
      <c r="N16" s="26">
        <v>2626.8959999999997</v>
      </c>
      <c r="O16" s="26">
        <v>2786.28</v>
      </c>
      <c r="P16" s="33">
        <v>2771.904</v>
      </c>
      <c r="Q16" s="26">
        <f>+Q15*1.2</f>
        <v>2828.0879999999997</v>
      </c>
      <c r="R16" s="27">
        <f>+R15*1.2</f>
        <v>3216.5399999999995</v>
      </c>
    </row>
    <row r="17" spans="5:17" ht="20.25" customHeight="1">
      <c r="E17" s="203" t="s">
        <v>88</v>
      </c>
      <c r="F17" s="204"/>
      <c r="G17" s="204"/>
      <c r="H17" s="204"/>
      <c r="I17" s="204"/>
      <c r="J17" s="204"/>
      <c r="K17" s="204"/>
      <c r="L17" s="204"/>
      <c r="M17" s="204"/>
      <c r="N17" s="204"/>
      <c r="O17" s="204"/>
      <c r="P17" s="204"/>
      <c r="Q17" s="204"/>
    </row>
    <row r="18" spans="5:17" ht="30.6" customHeight="1">
      <c r="E18" s="202" t="s">
        <v>93</v>
      </c>
      <c r="F18" s="202"/>
      <c r="G18" s="202"/>
      <c r="H18" s="202"/>
      <c r="I18" s="202"/>
      <c r="J18" s="202"/>
      <c r="K18" s="202"/>
      <c r="L18" s="202"/>
      <c r="M18" s="202"/>
      <c r="N18" s="202"/>
      <c r="O18" s="202"/>
      <c r="P18" s="202"/>
      <c r="Q18" s="202"/>
    </row>
    <row r="19" spans="5:17" ht="12" customHeight="1">
      <c r="E19" s="202"/>
      <c r="F19" s="202"/>
      <c r="G19" s="202"/>
      <c r="H19" s="202"/>
      <c r="I19" s="202"/>
      <c r="J19" s="202"/>
      <c r="K19" s="202"/>
      <c r="L19" s="202"/>
      <c r="M19" s="202"/>
      <c r="N19" s="202"/>
      <c r="O19" s="202"/>
      <c r="P19" s="202"/>
      <c r="Q19" s="202"/>
    </row>
    <row r="80" ht="32.25" customHeight="1"/>
    <row r="81" ht="32.25" customHeight="1"/>
    <row r="84" ht="30" customHeight="1"/>
    <row r="87" ht="21" customHeight="1"/>
  </sheetData>
  <mergeCells count="7">
    <mergeCell ref="A1:C1"/>
    <mergeCell ref="D13:D14"/>
    <mergeCell ref="F3:R3"/>
    <mergeCell ref="F11:R11"/>
    <mergeCell ref="E18:Q19"/>
    <mergeCell ref="E17:Q17"/>
    <mergeCell ref="E10:Q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0" style="2" customWidth="1"/>
    <col min="13" max="16" width="11.42578125" style="2"/>
    <col min="17" max="17" width="13.140625" style="2" customWidth="1"/>
    <col min="18" max="16384" width="11.42578125" style="2"/>
  </cols>
  <sheetData>
    <row r="1" spans="1:18">
      <c r="A1" s="196"/>
      <c r="B1" s="196"/>
      <c r="C1" s="196"/>
    </row>
    <row r="3" spans="1:18" ht="26.25" customHeight="1" thickBot="1">
      <c r="F3" s="212" t="s">
        <v>106</v>
      </c>
      <c r="G3" s="213"/>
      <c r="H3" s="213"/>
      <c r="I3" s="213"/>
      <c r="J3" s="213"/>
      <c r="K3" s="213"/>
      <c r="L3" s="213"/>
      <c r="M3" s="213"/>
      <c r="N3" s="213"/>
      <c r="O3" s="213"/>
      <c r="P3" s="213"/>
      <c r="Q3" s="213"/>
      <c r="R3" s="213"/>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1512</v>
      </c>
      <c r="G5" s="36">
        <v>1512</v>
      </c>
      <c r="H5" s="36">
        <v>1497</v>
      </c>
      <c r="I5" s="36">
        <v>1414</v>
      </c>
      <c r="J5" s="36">
        <v>1348</v>
      </c>
      <c r="K5" s="36">
        <v>1425</v>
      </c>
      <c r="L5" s="36">
        <v>1378</v>
      </c>
      <c r="M5" s="36">
        <v>1423</v>
      </c>
      <c r="N5" s="36">
        <v>1320</v>
      </c>
      <c r="O5" s="36">
        <v>1441</v>
      </c>
      <c r="P5" s="36">
        <v>1441</v>
      </c>
      <c r="Q5" s="36">
        <v>1429</v>
      </c>
      <c r="R5" s="37">
        <v>1479</v>
      </c>
    </row>
    <row r="6" spans="1:18" ht="26.25" customHeight="1">
      <c r="E6" s="31" t="s">
        <v>64</v>
      </c>
      <c r="F6" s="28">
        <v>320</v>
      </c>
      <c r="G6" s="11">
        <v>320</v>
      </c>
      <c r="H6" s="11">
        <v>310</v>
      </c>
      <c r="I6" s="11">
        <v>320</v>
      </c>
      <c r="J6" s="11">
        <v>326</v>
      </c>
      <c r="K6" s="11">
        <v>349</v>
      </c>
      <c r="L6" s="11">
        <v>396</v>
      </c>
      <c r="M6" s="11">
        <v>442</v>
      </c>
      <c r="N6" s="11">
        <v>420</v>
      </c>
      <c r="O6" s="11">
        <v>427</v>
      </c>
      <c r="P6" s="11">
        <v>427</v>
      </c>
      <c r="Q6" s="11">
        <v>399</v>
      </c>
      <c r="R6" s="25">
        <v>435</v>
      </c>
    </row>
    <row r="7" spans="1:18" ht="26.25" customHeight="1">
      <c r="E7" s="31" t="s">
        <v>65</v>
      </c>
      <c r="F7" s="28">
        <v>758</v>
      </c>
      <c r="G7" s="11">
        <v>758</v>
      </c>
      <c r="H7" s="11">
        <v>757</v>
      </c>
      <c r="I7" s="11">
        <v>752</v>
      </c>
      <c r="J7" s="11">
        <v>751</v>
      </c>
      <c r="K7" s="11">
        <v>757</v>
      </c>
      <c r="L7" s="11">
        <v>762</v>
      </c>
      <c r="M7" s="11">
        <v>766</v>
      </c>
      <c r="N7" s="11">
        <v>763</v>
      </c>
      <c r="O7" s="11">
        <v>764</v>
      </c>
      <c r="P7" s="11">
        <v>764</v>
      </c>
      <c r="Q7" s="11">
        <v>702.88</v>
      </c>
      <c r="R7" s="25">
        <v>703.7</v>
      </c>
    </row>
    <row r="8" spans="1:18" ht="26.25" customHeight="1">
      <c r="E8" s="31" t="s">
        <v>66</v>
      </c>
      <c r="F8" s="28">
        <v>2651.33</v>
      </c>
      <c r="G8" s="11">
        <v>2651.33</v>
      </c>
      <c r="H8" s="11">
        <v>2619.0300000000002</v>
      </c>
      <c r="I8" s="11">
        <v>2542.1799999999998</v>
      </c>
      <c r="J8" s="11">
        <v>2479.2800000000002</v>
      </c>
      <c r="K8" s="11">
        <v>2586.8000000000002</v>
      </c>
      <c r="L8" s="11">
        <v>2594.42</v>
      </c>
      <c r="M8" s="11">
        <v>2697.24</v>
      </c>
      <c r="N8" s="11">
        <v>2567.0300000000002</v>
      </c>
      <c r="O8" s="11">
        <v>2695.95</v>
      </c>
      <c r="P8" s="11">
        <v>2695.95</v>
      </c>
      <c r="Q8" s="11">
        <v>2592.3000000000002</v>
      </c>
      <c r="R8" s="25">
        <v>2680.45</v>
      </c>
    </row>
    <row r="9" spans="1:18" ht="26.25" customHeight="1" thickBot="1">
      <c r="E9" s="32" t="s">
        <v>67</v>
      </c>
      <c r="F9" s="29">
        <v>4646</v>
      </c>
      <c r="G9" s="26">
        <v>4646</v>
      </c>
      <c r="H9" s="26">
        <v>4961</v>
      </c>
      <c r="I9" s="26">
        <v>4699</v>
      </c>
      <c r="J9" s="26">
        <v>4717</v>
      </c>
      <c r="K9" s="26">
        <v>4744</v>
      </c>
      <c r="L9" s="26">
        <v>4763</v>
      </c>
      <c r="M9" s="26">
        <v>4769</v>
      </c>
      <c r="N9" s="26">
        <v>4786</v>
      </c>
      <c r="O9" s="26">
        <v>4802</v>
      </c>
      <c r="P9" s="26">
        <v>4802</v>
      </c>
      <c r="Q9" s="26">
        <v>4886</v>
      </c>
      <c r="R9" s="27">
        <v>4914</v>
      </c>
    </row>
    <row r="10" spans="1:18" ht="30" customHeight="1">
      <c r="F10" s="208" t="s">
        <v>88</v>
      </c>
      <c r="G10" s="208"/>
      <c r="H10" s="208"/>
      <c r="I10" s="208"/>
      <c r="J10" s="208"/>
      <c r="K10" s="208"/>
      <c r="L10" s="208"/>
      <c r="M10" s="208"/>
      <c r="N10" s="208"/>
      <c r="O10" s="208"/>
      <c r="P10" s="208"/>
      <c r="Q10" s="208"/>
      <c r="R10" s="208"/>
    </row>
    <row r="11" spans="1:18" ht="30" customHeight="1" thickBot="1">
      <c r="F11" s="212" t="s">
        <v>105</v>
      </c>
      <c r="G11" s="213"/>
      <c r="H11" s="213"/>
      <c r="I11" s="213"/>
      <c r="J11" s="213"/>
      <c r="K11" s="213"/>
      <c r="L11" s="213"/>
      <c r="M11" s="213"/>
      <c r="N11" s="213"/>
      <c r="O11" s="213"/>
      <c r="P11" s="213"/>
      <c r="Q11" s="213"/>
      <c r="R11" s="213"/>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35">
        <v>1215.25</v>
      </c>
      <c r="G13" s="36">
        <v>1215.25</v>
      </c>
      <c r="H13" s="36">
        <v>1209.4100000000001</v>
      </c>
      <c r="I13" s="36">
        <v>1178</v>
      </c>
      <c r="J13" s="36">
        <v>1155.93</v>
      </c>
      <c r="K13" s="36">
        <v>1198</v>
      </c>
      <c r="L13" s="36">
        <v>1201.1300000000001</v>
      </c>
      <c r="M13" s="36">
        <v>1245.69</v>
      </c>
      <c r="N13" s="36">
        <v>1191.7</v>
      </c>
      <c r="O13" s="36">
        <v>1250.0899999999999</v>
      </c>
      <c r="P13" s="36">
        <v>1250.0899999999999</v>
      </c>
      <c r="Q13" s="36">
        <v>1203.3</v>
      </c>
      <c r="R13" s="37">
        <v>1237.07</v>
      </c>
    </row>
    <row r="14" spans="1:18" ht="30" customHeight="1" thickBot="1">
      <c r="D14" s="198"/>
      <c r="E14" s="31" t="s">
        <v>69</v>
      </c>
      <c r="F14" s="28">
        <v>1524.46</v>
      </c>
      <c r="G14" s="11">
        <v>1524.46</v>
      </c>
      <c r="H14" s="11">
        <v>1517.12</v>
      </c>
      <c r="I14" s="11">
        <v>1477.97</v>
      </c>
      <c r="J14" s="11">
        <v>1451.92</v>
      </c>
      <c r="K14" s="11">
        <v>1503.27</v>
      </c>
      <c r="L14" s="11">
        <v>1507.69</v>
      </c>
      <c r="M14" s="11">
        <v>1564.66</v>
      </c>
      <c r="N14" s="11">
        <v>1497.74</v>
      </c>
      <c r="O14" s="11">
        <v>1571.48</v>
      </c>
      <c r="P14" s="11">
        <v>1571.48</v>
      </c>
      <c r="Q14" s="11">
        <v>1510.97</v>
      </c>
      <c r="R14" s="25">
        <v>1556.63</v>
      </c>
    </row>
    <row r="15" spans="1:18" ht="30" customHeight="1" thickBot="1">
      <c r="D15" s="39" t="s">
        <v>86</v>
      </c>
      <c r="E15" s="31" t="s">
        <v>70</v>
      </c>
      <c r="F15" s="28">
        <v>2651.33</v>
      </c>
      <c r="G15" s="11">
        <v>2651.33</v>
      </c>
      <c r="H15" s="11">
        <v>2619.0300000000002</v>
      </c>
      <c r="I15" s="11">
        <v>2542.1799999999998</v>
      </c>
      <c r="J15" s="11">
        <v>2479.2800000000002</v>
      </c>
      <c r="K15" s="11">
        <v>2586.8000000000002</v>
      </c>
      <c r="L15" s="11">
        <f>+L8</f>
        <v>2594.42</v>
      </c>
      <c r="M15" s="11">
        <v>2697.24</v>
      </c>
      <c r="N15" s="11">
        <v>2567.0300000000002</v>
      </c>
      <c r="O15" s="11">
        <v>2695.95</v>
      </c>
      <c r="P15" s="11">
        <v>2695.95</v>
      </c>
      <c r="Q15" s="11">
        <f>+Q8</f>
        <v>2592.3000000000002</v>
      </c>
      <c r="R15" s="25">
        <f>+R8</f>
        <v>2680.45</v>
      </c>
    </row>
    <row r="16" spans="1:18" ht="30" customHeight="1" thickBot="1">
      <c r="D16" s="39" t="s">
        <v>87</v>
      </c>
      <c r="E16" s="32" t="s">
        <v>71</v>
      </c>
      <c r="F16" s="29">
        <v>3181.596</v>
      </c>
      <c r="G16" s="26">
        <v>3181.596</v>
      </c>
      <c r="H16" s="26">
        <v>3142.8360000000002</v>
      </c>
      <c r="I16" s="26">
        <v>3050.6159999999995</v>
      </c>
      <c r="J16" s="26">
        <v>2975.136</v>
      </c>
      <c r="K16" s="26">
        <v>3104.1600000000003</v>
      </c>
      <c r="L16" s="26">
        <f>+L15*1.2</f>
        <v>3113.3040000000001</v>
      </c>
      <c r="M16" s="26">
        <v>3236.6879999999996</v>
      </c>
      <c r="N16" s="26">
        <v>3080.4360000000001</v>
      </c>
      <c r="O16" s="26">
        <v>3235.14</v>
      </c>
      <c r="P16" s="26">
        <v>3235.14</v>
      </c>
      <c r="Q16" s="26">
        <f>+Q15*1.2</f>
        <v>3110.76</v>
      </c>
      <c r="R16" s="27">
        <f>+R15*1.2</f>
        <v>3216.5399999999995</v>
      </c>
    </row>
    <row r="17" spans="5:18" ht="23.45" customHeight="1">
      <c r="E17" s="201" t="s">
        <v>138</v>
      </c>
      <c r="F17" s="205"/>
      <c r="G17" s="205"/>
      <c r="H17" s="205"/>
      <c r="I17" s="205"/>
      <c r="J17" s="205"/>
      <c r="K17" s="205"/>
      <c r="L17" s="205"/>
      <c r="M17" s="205"/>
      <c r="N17" s="205"/>
      <c r="O17" s="205"/>
      <c r="P17" s="205"/>
      <c r="Q17" s="205"/>
      <c r="R17" s="205"/>
    </row>
    <row r="18" spans="5:18" ht="21.75" customHeight="1">
      <c r="E18" s="202"/>
      <c r="F18" s="202"/>
      <c r="G18" s="202"/>
      <c r="H18" s="202"/>
      <c r="I18" s="202"/>
      <c r="J18" s="202"/>
      <c r="K18" s="202"/>
      <c r="L18" s="202"/>
      <c r="M18" s="202"/>
      <c r="N18" s="202"/>
      <c r="O18" s="202"/>
      <c r="P18" s="202"/>
      <c r="Q18" s="202"/>
      <c r="R18" s="202"/>
    </row>
    <row r="82" ht="32.25" customHeight="1"/>
    <row r="83" ht="32.25" customHeight="1"/>
    <row r="86" ht="30" customHeight="1"/>
    <row r="89" ht="21" customHeight="1"/>
  </sheetData>
  <mergeCells count="6">
    <mergeCell ref="A1:C1"/>
    <mergeCell ref="D13:D14"/>
    <mergeCell ref="F3:R3"/>
    <mergeCell ref="F11:R11"/>
    <mergeCell ref="E17:R18"/>
    <mergeCell ref="F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0" style="2" customWidth="1"/>
    <col min="14" max="16" width="11.42578125" style="2"/>
    <col min="17" max="17" width="0" style="2" hidden="1" customWidth="1"/>
    <col min="18" max="16384" width="11.42578125" style="2"/>
  </cols>
  <sheetData>
    <row r="1" spans="1:18">
      <c r="A1" s="196"/>
      <c r="B1" s="196"/>
      <c r="C1" s="196"/>
    </row>
    <row r="3" spans="1:18" ht="26.25" customHeight="1" thickBot="1">
      <c r="F3" s="199" t="s">
        <v>107</v>
      </c>
      <c r="G3" s="200"/>
      <c r="H3" s="200"/>
      <c r="I3" s="200"/>
      <c r="J3" s="200"/>
      <c r="K3" s="200"/>
      <c r="L3" s="200"/>
      <c r="M3" s="200"/>
      <c r="N3" s="200"/>
      <c r="O3" s="200"/>
      <c r="P3" s="200"/>
      <c r="Q3" s="200"/>
    </row>
    <row r="4" spans="1:18" ht="26.25" customHeight="1" thickBot="1">
      <c r="E4" s="50" t="s">
        <v>60</v>
      </c>
      <c r="F4" s="78">
        <v>45047</v>
      </c>
      <c r="G4" s="78">
        <v>45078</v>
      </c>
      <c r="H4" s="78">
        <v>45108</v>
      </c>
      <c r="I4" s="78">
        <v>45139</v>
      </c>
      <c r="J4" s="78">
        <v>45170</v>
      </c>
      <c r="K4" s="78">
        <v>45200</v>
      </c>
      <c r="L4" s="78">
        <v>45231</v>
      </c>
      <c r="M4" s="78">
        <v>45261</v>
      </c>
      <c r="N4" s="78">
        <v>45292</v>
      </c>
      <c r="O4" s="78">
        <v>45323</v>
      </c>
      <c r="P4" s="80">
        <v>45352</v>
      </c>
      <c r="Q4" s="78">
        <v>45383</v>
      </c>
    </row>
    <row r="5" spans="1:18" ht="26.25" customHeight="1">
      <c r="E5" s="51" t="s">
        <v>63</v>
      </c>
      <c r="F5" s="36">
        <v>1354.14</v>
      </c>
      <c r="G5" s="36">
        <v>1266.52</v>
      </c>
      <c r="H5" s="36">
        <v>1173.9100000000001</v>
      </c>
      <c r="I5" s="36">
        <v>1113.3800000000001</v>
      </c>
      <c r="J5" s="36">
        <v>1110.42</v>
      </c>
      <c r="K5" s="36">
        <v>1112.24</v>
      </c>
      <c r="L5" s="36">
        <v>1127.7</v>
      </c>
      <c r="M5" s="36">
        <v>1112.49</v>
      </c>
      <c r="N5" s="36">
        <v>1010.63</v>
      </c>
      <c r="O5" s="36">
        <v>1142.71</v>
      </c>
      <c r="P5" s="37">
        <v>1149.94</v>
      </c>
      <c r="Q5" s="77"/>
    </row>
    <row r="6" spans="1:18" ht="26.25" customHeight="1">
      <c r="E6" s="31" t="s">
        <v>64</v>
      </c>
      <c r="F6" s="11">
        <v>334.83</v>
      </c>
      <c r="G6" s="11">
        <v>292.77</v>
      </c>
      <c r="H6" s="11">
        <v>244.29</v>
      </c>
      <c r="I6" s="11">
        <v>231.11</v>
      </c>
      <c r="J6" s="11">
        <v>239.27</v>
      </c>
      <c r="K6" s="11">
        <v>245.53</v>
      </c>
      <c r="L6" s="11">
        <v>254.12</v>
      </c>
      <c r="M6" s="11">
        <v>252.02</v>
      </c>
      <c r="N6" s="11">
        <v>257.82</v>
      </c>
      <c r="O6" s="11">
        <v>271.82</v>
      </c>
      <c r="P6" s="25">
        <v>249.54</v>
      </c>
      <c r="Q6" s="25"/>
    </row>
    <row r="7" spans="1:18" ht="26.25" customHeight="1">
      <c r="E7" s="31" t="s">
        <v>65</v>
      </c>
      <c r="F7" s="11">
        <v>522.32000000000005</v>
      </c>
      <c r="G7" s="11">
        <v>519.05999999999995</v>
      </c>
      <c r="H7" s="11">
        <v>509.62</v>
      </c>
      <c r="I7" s="11">
        <v>505.17</v>
      </c>
      <c r="J7" s="11">
        <v>510.83</v>
      </c>
      <c r="K7" s="11">
        <v>516.22</v>
      </c>
      <c r="L7" s="11">
        <v>519.71</v>
      </c>
      <c r="M7" s="11">
        <v>516.22</v>
      </c>
      <c r="N7" s="11">
        <v>509.77</v>
      </c>
      <c r="O7" s="11">
        <v>508.9</v>
      </c>
      <c r="P7" s="25">
        <v>510.61</v>
      </c>
      <c r="Q7" s="25"/>
      <c r="R7" s="60"/>
    </row>
    <row r="8" spans="1:18" ht="26.25" customHeight="1">
      <c r="E8" s="31" t="s">
        <v>66</v>
      </c>
      <c r="F8" s="11">
        <v>2227.4899999999998</v>
      </c>
      <c r="G8" s="11">
        <v>2092.35</v>
      </c>
      <c r="H8" s="11">
        <v>1937.39</v>
      </c>
      <c r="I8" s="11">
        <v>1852.08</v>
      </c>
      <c r="J8" s="11">
        <v>1858.9</v>
      </c>
      <c r="K8" s="11">
        <v>1871.96</v>
      </c>
      <c r="L8" s="11">
        <v>1903.33</v>
      </c>
      <c r="M8" s="11">
        <v>1885.93</v>
      </c>
      <c r="N8" s="11">
        <v>1779.87</v>
      </c>
      <c r="O8" s="11">
        <v>1926.98</v>
      </c>
      <c r="P8" s="25">
        <v>1905.63</v>
      </c>
      <c r="Q8" s="25"/>
      <c r="R8" s="60"/>
    </row>
    <row r="9" spans="1:18" ht="26.25" customHeight="1" thickBot="1">
      <c r="E9" s="32" t="s">
        <v>67</v>
      </c>
      <c r="F9" s="26">
        <v>2597.9899999999998</v>
      </c>
      <c r="G9" s="26">
        <v>2605.4499999999998</v>
      </c>
      <c r="H9" s="26">
        <v>2610.17</v>
      </c>
      <c r="I9" s="26">
        <v>2619.73</v>
      </c>
      <c r="J9" s="26">
        <v>2634.88</v>
      </c>
      <c r="K9" s="26">
        <v>2637.21</v>
      </c>
      <c r="L9" s="26">
        <v>2640.49</v>
      </c>
      <c r="M9" s="26">
        <v>2649.56</v>
      </c>
      <c r="N9" s="26">
        <v>2658.41</v>
      </c>
      <c r="O9" s="26">
        <v>2679.38</v>
      </c>
      <c r="P9" s="27">
        <v>2705.1</v>
      </c>
      <c r="Q9" s="27"/>
      <c r="R9" s="60"/>
    </row>
    <row r="10" spans="1:18" ht="30" customHeight="1">
      <c r="E10" s="203" t="s">
        <v>88</v>
      </c>
      <c r="F10" s="203"/>
      <c r="G10" s="203"/>
      <c r="H10" s="203"/>
      <c r="I10" s="203"/>
      <c r="J10" s="203"/>
      <c r="K10" s="203"/>
      <c r="L10" s="203"/>
      <c r="M10" s="203"/>
      <c r="N10" s="203"/>
      <c r="O10" s="203"/>
      <c r="P10" s="203"/>
      <c r="Q10" s="203"/>
      <c r="R10" s="60"/>
    </row>
    <row r="11" spans="1:18" ht="30" customHeight="1" thickBot="1">
      <c r="F11" s="199" t="s">
        <v>108</v>
      </c>
      <c r="G11" s="200"/>
      <c r="H11" s="200"/>
      <c r="I11" s="200"/>
      <c r="J11" s="200"/>
      <c r="K11" s="200"/>
      <c r="L11" s="200"/>
      <c r="M11" s="200"/>
      <c r="N11" s="200"/>
      <c r="O11" s="200"/>
      <c r="P11" s="200"/>
      <c r="Q11" s="200"/>
      <c r="R11" s="60"/>
    </row>
    <row r="12" spans="1:18" ht="30" customHeight="1" thickBot="1">
      <c r="D12" s="40" t="s">
        <v>84</v>
      </c>
      <c r="E12" s="53" t="s">
        <v>83</v>
      </c>
      <c r="F12" s="78">
        <v>45047</v>
      </c>
      <c r="G12" s="78">
        <v>45078</v>
      </c>
      <c r="H12" s="78">
        <v>45108</v>
      </c>
      <c r="I12" s="78">
        <v>45139</v>
      </c>
      <c r="J12" s="78">
        <v>45170</v>
      </c>
      <c r="K12" s="78">
        <v>45200</v>
      </c>
      <c r="L12" s="78">
        <v>45231</v>
      </c>
      <c r="M12" s="78">
        <v>45261</v>
      </c>
      <c r="N12" s="78">
        <v>45292</v>
      </c>
      <c r="O12" s="78">
        <v>45323</v>
      </c>
      <c r="P12" s="80">
        <v>45352</v>
      </c>
      <c r="Q12" s="78">
        <v>45383</v>
      </c>
    </row>
    <row r="13" spans="1:18" ht="30" customHeight="1">
      <c r="D13" s="206" t="s">
        <v>85</v>
      </c>
      <c r="E13" s="51" t="s">
        <v>68</v>
      </c>
      <c r="F13" s="36">
        <v>1058.67</v>
      </c>
      <c r="G13" s="36">
        <v>1063.04</v>
      </c>
      <c r="H13" s="36">
        <v>1066.3</v>
      </c>
      <c r="I13" s="36">
        <v>1071.54</v>
      </c>
      <c r="J13" s="36">
        <v>1079.0899999999999</v>
      </c>
      <c r="K13" s="36">
        <v>1081.3900000000001</v>
      </c>
      <c r="L13" s="36">
        <v>1084.0899999999999</v>
      </c>
      <c r="M13" s="36">
        <v>1089.17</v>
      </c>
      <c r="N13" s="36">
        <v>1094.18</v>
      </c>
      <c r="O13" s="36">
        <v>1104.19</v>
      </c>
      <c r="P13" s="37">
        <v>1116.19</v>
      </c>
      <c r="Q13" s="37"/>
    </row>
    <row r="14" spans="1:18" ht="30" customHeight="1" thickBot="1">
      <c r="D14" s="207"/>
      <c r="E14" s="31" t="s">
        <v>69</v>
      </c>
      <c r="F14" s="11">
        <v>1328.49</v>
      </c>
      <c r="G14" s="11">
        <v>1333.97</v>
      </c>
      <c r="H14" s="11">
        <v>1338.06</v>
      </c>
      <c r="I14" s="11">
        <v>1344.64</v>
      </c>
      <c r="J14" s="11">
        <v>1354.11</v>
      </c>
      <c r="K14" s="11">
        <v>1357</v>
      </c>
      <c r="L14" s="11">
        <v>1360.39</v>
      </c>
      <c r="M14" s="11">
        <v>1366.77</v>
      </c>
      <c r="N14" s="11">
        <v>1373.05</v>
      </c>
      <c r="O14" s="11">
        <v>1385.61</v>
      </c>
      <c r="P14" s="25">
        <v>1400.66</v>
      </c>
      <c r="Q14" s="25"/>
    </row>
    <row r="15" spans="1:18" ht="30" customHeight="1" thickBot="1">
      <c r="D15" s="52" t="s">
        <v>86</v>
      </c>
      <c r="E15" s="31" t="s">
        <v>70</v>
      </c>
      <c r="F15" s="11">
        <v>2227.4899999999998</v>
      </c>
      <c r="G15" s="11">
        <v>2092.35</v>
      </c>
      <c r="H15" s="11">
        <v>1937.39</v>
      </c>
      <c r="I15" s="11">
        <v>1852.08</v>
      </c>
      <c r="J15" s="11">
        <v>1858.9</v>
      </c>
      <c r="K15" s="11">
        <v>1871.96</v>
      </c>
      <c r="L15" s="11">
        <v>1903.33</v>
      </c>
      <c r="M15" s="11">
        <v>1885.93</v>
      </c>
      <c r="N15" s="11">
        <v>1779.87</v>
      </c>
      <c r="O15" s="11">
        <v>1926.98</v>
      </c>
      <c r="P15" s="25">
        <f>+P8</f>
        <v>1905.63</v>
      </c>
      <c r="Q15" s="25">
        <f>+Q8</f>
        <v>0</v>
      </c>
    </row>
    <row r="16" spans="1:18" ht="30" customHeight="1" thickBot="1">
      <c r="D16" s="52" t="s">
        <v>87</v>
      </c>
      <c r="E16" s="32" t="s">
        <v>71</v>
      </c>
      <c r="F16" s="26">
        <v>2672.9879999999998</v>
      </c>
      <c r="G16" s="26">
        <v>2510.8199999999997</v>
      </c>
      <c r="H16" s="26">
        <v>2324.8680000000004</v>
      </c>
      <c r="I16" s="26">
        <v>2222.4960000000001</v>
      </c>
      <c r="J16" s="26">
        <v>2230.6800000000003</v>
      </c>
      <c r="K16" s="26">
        <f>K15+K15*20%</f>
        <v>2246.3519999999999</v>
      </c>
      <c r="L16" s="26">
        <f>L15*1.2</f>
        <v>2283.9959999999996</v>
      </c>
      <c r="M16" s="26">
        <v>2263.116</v>
      </c>
      <c r="N16" s="26">
        <v>2135.8439999999996</v>
      </c>
      <c r="O16" s="26">
        <v>2312.3759999999997</v>
      </c>
      <c r="P16" s="27">
        <f>+P15*1.2</f>
        <v>2286.7559999999999</v>
      </c>
      <c r="Q16" s="27">
        <f>+Q15*1.2</f>
        <v>0</v>
      </c>
    </row>
    <row r="17" spans="5:18" ht="28.5" customHeight="1">
      <c r="E17" s="201" t="s">
        <v>138</v>
      </c>
      <c r="F17" s="201"/>
      <c r="G17" s="201"/>
      <c r="H17" s="201"/>
      <c r="I17" s="201"/>
      <c r="J17" s="201"/>
      <c r="K17" s="201"/>
      <c r="L17" s="201"/>
      <c r="M17" s="201"/>
      <c r="N17" s="201"/>
      <c r="O17" s="201"/>
      <c r="P17" s="201"/>
      <c r="Q17" s="201"/>
    </row>
    <row r="18" spans="5:18">
      <c r="E18" s="202"/>
      <c r="F18" s="202"/>
      <c r="G18" s="202"/>
      <c r="H18" s="202"/>
      <c r="I18" s="202"/>
      <c r="J18" s="202"/>
      <c r="K18" s="202"/>
      <c r="L18" s="202"/>
      <c r="M18" s="202"/>
      <c r="N18" s="202"/>
      <c r="O18" s="202"/>
      <c r="P18" s="202"/>
      <c r="Q18" s="202"/>
    </row>
    <row r="22" spans="5:18">
      <c r="R22" s="60"/>
    </row>
    <row r="23" spans="5:18">
      <c r="R23" s="60"/>
    </row>
    <row r="79" ht="32.25" customHeight="1"/>
    <row r="80" ht="32.25" customHeight="1"/>
    <row r="83" ht="30" customHeight="1"/>
    <row r="86" ht="21" customHeight="1"/>
  </sheetData>
  <mergeCells count="6">
    <mergeCell ref="E17:Q18"/>
    <mergeCell ref="A1:C1"/>
    <mergeCell ref="D13:D14"/>
    <mergeCell ref="E10:Q10"/>
    <mergeCell ref="F3:Q3"/>
    <mergeCell ref="F11:Q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5" width="11.42578125" style="2"/>
    <col min="16" max="16" width="11.28515625" style="2" customWidth="1"/>
    <col min="17" max="16384" width="11.42578125" style="2"/>
  </cols>
  <sheetData>
    <row r="1" spans="1:18">
      <c r="A1" s="196"/>
      <c r="B1" s="196"/>
      <c r="C1" s="196"/>
    </row>
    <row r="3" spans="1:18" ht="26.25" customHeight="1" thickBot="1">
      <c r="F3" s="199" t="s">
        <v>106</v>
      </c>
      <c r="G3" s="200"/>
      <c r="H3" s="200"/>
      <c r="I3" s="200"/>
      <c r="J3" s="200"/>
      <c r="K3" s="200"/>
      <c r="L3" s="200"/>
      <c r="M3" s="200"/>
      <c r="N3" s="200"/>
      <c r="O3" s="200"/>
      <c r="P3" s="200"/>
      <c r="Q3" s="200"/>
      <c r="R3" s="200"/>
    </row>
    <row r="4" spans="1:18" ht="26.25" customHeight="1" thickBot="1">
      <c r="E4" s="48" t="s">
        <v>60</v>
      </c>
      <c r="F4" s="78">
        <v>45017</v>
      </c>
      <c r="G4" s="78">
        <v>45047</v>
      </c>
      <c r="H4" s="78">
        <v>45078</v>
      </c>
      <c r="I4" s="78">
        <v>45108</v>
      </c>
      <c r="J4" s="78">
        <v>45139</v>
      </c>
      <c r="K4" s="78">
        <v>45170</v>
      </c>
      <c r="L4" s="78">
        <v>45200</v>
      </c>
      <c r="M4" s="78">
        <v>45231</v>
      </c>
      <c r="N4" s="78">
        <v>45261</v>
      </c>
      <c r="O4" s="78">
        <v>45292</v>
      </c>
      <c r="P4" s="78">
        <v>45323</v>
      </c>
      <c r="Q4" s="80">
        <v>45352</v>
      </c>
      <c r="R4" s="78">
        <v>45383</v>
      </c>
    </row>
    <row r="5" spans="1:18" ht="26.25" customHeight="1">
      <c r="E5" s="38" t="s">
        <v>63</v>
      </c>
      <c r="F5" s="34">
        <v>1512</v>
      </c>
      <c r="G5" s="34">
        <v>1512</v>
      </c>
      <c r="H5" s="34">
        <v>1497</v>
      </c>
      <c r="I5" s="34">
        <v>1414</v>
      </c>
      <c r="J5" s="34">
        <v>1348</v>
      </c>
      <c r="K5" s="34">
        <v>1425</v>
      </c>
      <c r="L5" s="34">
        <v>1378</v>
      </c>
      <c r="M5" s="34">
        <v>1423</v>
      </c>
      <c r="N5" s="36">
        <v>1320</v>
      </c>
      <c r="O5" s="36">
        <v>1441</v>
      </c>
      <c r="P5" s="36">
        <v>1441</v>
      </c>
      <c r="Q5" s="37">
        <v>1429</v>
      </c>
      <c r="R5" s="37">
        <v>1479</v>
      </c>
    </row>
    <row r="6" spans="1:18" ht="26.25" customHeight="1">
      <c r="E6" s="31" t="s">
        <v>64</v>
      </c>
      <c r="F6" s="30">
        <v>320</v>
      </c>
      <c r="G6" s="30">
        <v>320</v>
      </c>
      <c r="H6" s="30">
        <v>310</v>
      </c>
      <c r="I6" s="30">
        <v>320</v>
      </c>
      <c r="J6" s="30">
        <v>326</v>
      </c>
      <c r="K6" s="30">
        <v>349</v>
      </c>
      <c r="L6" s="30">
        <v>396</v>
      </c>
      <c r="M6" s="30">
        <v>442</v>
      </c>
      <c r="N6" s="11">
        <v>420</v>
      </c>
      <c r="O6" s="11">
        <v>427</v>
      </c>
      <c r="P6" s="11">
        <v>427</v>
      </c>
      <c r="Q6" s="25">
        <v>399</v>
      </c>
      <c r="R6" s="25">
        <v>435</v>
      </c>
    </row>
    <row r="7" spans="1:18" ht="26.25" customHeight="1">
      <c r="E7" s="31" t="s">
        <v>65</v>
      </c>
      <c r="F7" s="30">
        <v>758</v>
      </c>
      <c r="G7" s="30">
        <v>758</v>
      </c>
      <c r="H7" s="30">
        <v>757</v>
      </c>
      <c r="I7" s="30">
        <v>752</v>
      </c>
      <c r="J7" s="30">
        <v>751</v>
      </c>
      <c r="K7" s="30">
        <v>757</v>
      </c>
      <c r="L7" s="30">
        <v>762</v>
      </c>
      <c r="M7" s="30">
        <v>766</v>
      </c>
      <c r="N7" s="11">
        <v>763</v>
      </c>
      <c r="O7" s="11">
        <v>764</v>
      </c>
      <c r="P7" s="11">
        <v>764</v>
      </c>
      <c r="Q7" s="25">
        <v>702.88</v>
      </c>
      <c r="R7" s="25">
        <v>703.7</v>
      </c>
    </row>
    <row r="8" spans="1:18" ht="26.25" customHeight="1">
      <c r="E8" s="31" t="s">
        <v>66</v>
      </c>
      <c r="F8" s="30">
        <v>2651.33</v>
      </c>
      <c r="G8" s="30">
        <v>2651.33</v>
      </c>
      <c r="H8" s="30">
        <v>2619.0300000000002</v>
      </c>
      <c r="I8" s="30">
        <v>2542.1799999999998</v>
      </c>
      <c r="J8" s="30">
        <v>2479.2800000000002</v>
      </c>
      <c r="K8" s="30">
        <v>2586.8000000000002</v>
      </c>
      <c r="L8" s="30">
        <v>2594.42</v>
      </c>
      <c r="M8" s="30">
        <v>2697.24</v>
      </c>
      <c r="N8" s="11">
        <v>2567.0300000000002</v>
      </c>
      <c r="O8" s="11">
        <v>2695.95</v>
      </c>
      <c r="P8" s="11">
        <v>2695.95</v>
      </c>
      <c r="Q8" s="25">
        <v>2592.3000000000002</v>
      </c>
      <c r="R8" s="25">
        <v>2680.45</v>
      </c>
    </row>
    <row r="9" spans="1:18" ht="26.25" customHeight="1" thickBot="1">
      <c r="E9" s="32" t="s">
        <v>67</v>
      </c>
      <c r="F9" s="33">
        <v>4646</v>
      </c>
      <c r="G9" s="33">
        <v>4646</v>
      </c>
      <c r="H9" s="33">
        <v>4691</v>
      </c>
      <c r="I9" s="33">
        <v>4699</v>
      </c>
      <c r="J9" s="33">
        <v>4717</v>
      </c>
      <c r="K9" s="33">
        <v>4744</v>
      </c>
      <c r="L9" s="33">
        <v>4763</v>
      </c>
      <c r="M9" s="33">
        <v>4769</v>
      </c>
      <c r="N9" s="26">
        <v>4786</v>
      </c>
      <c r="O9" s="26">
        <v>4802</v>
      </c>
      <c r="P9" s="26">
        <v>4802</v>
      </c>
      <c r="Q9" s="27">
        <v>4886</v>
      </c>
      <c r="R9" s="27">
        <v>4914</v>
      </c>
    </row>
    <row r="10" spans="1:18" ht="30" customHeight="1">
      <c r="E10" s="203" t="s">
        <v>88</v>
      </c>
      <c r="F10" s="203"/>
      <c r="G10" s="203"/>
      <c r="H10" s="203"/>
      <c r="I10" s="203"/>
      <c r="J10" s="203"/>
      <c r="K10" s="203"/>
      <c r="L10" s="203"/>
      <c r="M10" s="203"/>
      <c r="N10" s="203"/>
      <c r="O10" s="203"/>
      <c r="P10" s="203"/>
      <c r="Q10" s="203"/>
      <c r="R10" s="203"/>
    </row>
    <row r="11" spans="1:18" ht="30" customHeight="1" thickBot="1">
      <c r="F11" s="199" t="s">
        <v>105</v>
      </c>
      <c r="G11" s="200"/>
      <c r="H11" s="200"/>
      <c r="I11" s="200"/>
      <c r="J11" s="200"/>
      <c r="K11" s="200"/>
      <c r="L11" s="200"/>
      <c r="M11" s="200"/>
      <c r="N11" s="200"/>
      <c r="O11" s="200"/>
      <c r="P11" s="200"/>
      <c r="Q11" s="200"/>
      <c r="R11" s="200"/>
    </row>
    <row r="12" spans="1:18" ht="30" customHeight="1" thickBot="1">
      <c r="D12" s="49" t="s">
        <v>84</v>
      </c>
      <c r="E12" s="49" t="s">
        <v>83</v>
      </c>
      <c r="F12" s="78">
        <v>45017</v>
      </c>
      <c r="G12" s="78">
        <v>45047</v>
      </c>
      <c r="H12" s="78">
        <v>45078</v>
      </c>
      <c r="I12" s="78">
        <v>45108</v>
      </c>
      <c r="J12" s="78">
        <v>45139</v>
      </c>
      <c r="K12" s="78">
        <v>45170</v>
      </c>
      <c r="L12" s="78">
        <v>45200</v>
      </c>
      <c r="M12" s="78">
        <v>45231</v>
      </c>
      <c r="N12" s="78">
        <v>45261</v>
      </c>
      <c r="O12" s="78">
        <v>45292</v>
      </c>
      <c r="P12" s="78">
        <v>45323</v>
      </c>
      <c r="Q12" s="80">
        <v>45352</v>
      </c>
      <c r="R12" s="78">
        <v>45383</v>
      </c>
    </row>
    <row r="13" spans="1:18" ht="30" customHeight="1">
      <c r="D13" s="197" t="s">
        <v>85</v>
      </c>
      <c r="E13" s="38" t="s">
        <v>68</v>
      </c>
      <c r="F13" s="34">
        <v>1215.25</v>
      </c>
      <c r="G13" s="34">
        <v>1215.25</v>
      </c>
      <c r="H13" s="34">
        <v>1209.4100000000001</v>
      </c>
      <c r="I13" s="34">
        <v>1178</v>
      </c>
      <c r="J13" s="34">
        <v>1155.93</v>
      </c>
      <c r="K13" s="34">
        <v>1198</v>
      </c>
      <c r="L13" s="34">
        <v>1201.1300000000001</v>
      </c>
      <c r="M13" s="34">
        <v>1245.69</v>
      </c>
      <c r="N13" s="36">
        <v>1191.7</v>
      </c>
      <c r="O13" s="36">
        <v>1250.0899999999999</v>
      </c>
      <c r="P13" s="36">
        <v>1250.0899999999999</v>
      </c>
      <c r="Q13" s="37">
        <v>1203.3</v>
      </c>
      <c r="R13" s="37">
        <v>1237.07</v>
      </c>
    </row>
    <row r="14" spans="1:18" ht="30" customHeight="1" thickBot="1">
      <c r="D14" s="198"/>
      <c r="E14" s="31" t="s">
        <v>69</v>
      </c>
      <c r="F14" s="30">
        <v>1524.46</v>
      </c>
      <c r="G14" s="30">
        <v>1524.46</v>
      </c>
      <c r="H14" s="30">
        <v>1517.12</v>
      </c>
      <c r="I14" s="30">
        <v>1477.97</v>
      </c>
      <c r="J14" s="30">
        <v>1451.92</v>
      </c>
      <c r="K14" s="30">
        <v>1503.27</v>
      </c>
      <c r="L14" s="30">
        <v>1507.69</v>
      </c>
      <c r="M14" s="30">
        <v>1564.66</v>
      </c>
      <c r="N14" s="11">
        <v>1497.74</v>
      </c>
      <c r="O14" s="11">
        <v>1571.48</v>
      </c>
      <c r="P14" s="11">
        <v>1571.48</v>
      </c>
      <c r="Q14" s="25">
        <v>1510.97</v>
      </c>
      <c r="R14" s="25">
        <v>1556.63</v>
      </c>
    </row>
    <row r="15" spans="1:18" ht="30" customHeight="1" thickBot="1">
      <c r="D15" s="39" t="s">
        <v>86</v>
      </c>
      <c r="E15" s="31" t="s">
        <v>70</v>
      </c>
      <c r="F15" s="30">
        <v>2651.33</v>
      </c>
      <c r="G15" s="30">
        <v>2651.33</v>
      </c>
      <c r="H15" s="30">
        <v>2619.0300000000002</v>
      </c>
      <c r="I15" s="30">
        <v>2542.1799999999998</v>
      </c>
      <c r="J15" s="30">
        <v>2479.2800000000002</v>
      </c>
      <c r="K15" s="30">
        <v>2586.8000000000002</v>
      </c>
      <c r="L15" s="30">
        <v>2594.42</v>
      </c>
      <c r="M15" s="30">
        <f t="shared" ref="M15:Q15" si="0">+M8</f>
        <v>2697.24</v>
      </c>
      <c r="N15" s="11">
        <f t="shared" si="0"/>
        <v>2567.0300000000002</v>
      </c>
      <c r="O15" s="11">
        <f t="shared" si="0"/>
        <v>2695.95</v>
      </c>
      <c r="P15" s="11">
        <f t="shared" si="0"/>
        <v>2695.95</v>
      </c>
      <c r="Q15" s="25">
        <f t="shared" si="0"/>
        <v>2592.3000000000002</v>
      </c>
      <c r="R15" s="25">
        <f>+R8</f>
        <v>2680.45</v>
      </c>
    </row>
    <row r="16" spans="1:18" ht="30" customHeight="1" thickBot="1">
      <c r="D16" s="39" t="s">
        <v>87</v>
      </c>
      <c r="E16" s="32" t="s">
        <v>71</v>
      </c>
      <c r="F16" s="26">
        <v>3181.596</v>
      </c>
      <c r="G16" s="26">
        <v>3181.596</v>
      </c>
      <c r="H16" s="26">
        <v>3142.8360000000002</v>
      </c>
      <c r="I16" s="26">
        <v>3050.6159999999995</v>
      </c>
      <c r="J16" s="26">
        <v>2975.136</v>
      </c>
      <c r="K16" s="26">
        <v>3104.1600000000003</v>
      </c>
      <c r="L16" s="26">
        <v>3113.3040000000001</v>
      </c>
      <c r="M16" s="26">
        <f t="shared" ref="M16:Q16" si="1">+M15*1.2</f>
        <v>3236.6879999999996</v>
      </c>
      <c r="N16" s="26">
        <f t="shared" si="1"/>
        <v>3080.4360000000001</v>
      </c>
      <c r="O16" s="26">
        <f t="shared" si="1"/>
        <v>3235.14</v>
      </c>
      <c r="P16" s="26">
        <f t="shared" si="1"/>
        <v>3235.14</v>
      </c>
      <c r="Q16" s="27">
        <f t="shared" si="1"/>
        <v>3110.76</v>
      </c>
      <c r="R16" s="27">
        <f>+R15*1.2</f>
        <v>3216.5399999999995</v>
      </c>
    </row>
    <row r="17" spans="5:18" ht="24.75" customHeight="1">
      <c r="E17" s="201" t="s">
        <v>138</v>
      </c>
      <c r="F17" s="201"/>
      <c r="G17" s="201"/>
      <c r="H17" s="201"/>
      <c r="I17" s="201"/>
      <c r="J17" s="201"/>
      <c r="K17" s="201"/>
      <c r="L17" s="201"/>
      <c r="M17" s="201"/>
      <c r="N17" s="201"/>
      <c r="O17" s="201"/>
      <c r="P17" s="201"/>
      <c r="Q17" s="201"/>
      <c r="R17" s="201"/>
    </row>
    <row r="18" spans="5:18" ht="24.75" customHeight="1">
      <c r="E18" s="202"/>
      <c r="F18" s="202"/>
      <c r="G18" s="202"/>
      <c r="H18" s="202"/>
      <c r="I18" s="202"/>
      <c r="J18" s="202"/>
      <c r="K18" s="202"/>
      <c r="L18" s="202"/>
      <c r="M18" s="202"/>
      <c r="N18" s="202"/>
      <c r="O18" s="202"/>
      <c r="P18" s="202"/>
      <c r="Q18" s="202"/>
      <c r="R18" s="202"/>
    </row>
    <row r="79" ht="32.25" customHeight="1"/>
    <row r="80" ht="32.25" customHeight="1"/>
    <row r="83" ht="30" customHeight="1"/>
    <row r="86" ht="21" customHeight="1"/>
  </sheetData>
  <mergeCells count="6">
    <mergeCell ref="E17:R18"/>
    <mergeCell ref="E10:R10"/>
    <mergeCell ref="A1:C1"/>
    <mergeCell ref="D13:D14"/>
    <mergeCell ref="F11:R11"/>
    <mergeCell ref="F3:R3"/>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7" width="11.42578125" style="2"/>
    <col min="18" max="18" width="11.5703125" style="2" customWidth="1"/>
    <col min="19" max="16384" width="11.42578125" style="2"/>
  </cols>
  <sheetData>
    <row r="1" spans="1:18">
      <c r="A1" s="196"/>
      <c r="B1" s="196"/>
      <c r="C1" s="196"/>
    </row>
    <row r="3" spans="1:18" ht="26.25" customHeight="1" thickBot="1">
      <c r="F3" s="216" t="s">
        <v>113</v>
      </c>
      <c r="G3" s="217"/>
      <c r="H3" s="217"/>
      <c r="I3" s="217"/>
      <c r="J3" s="217"/>
      <c r="K3" s="217"/>
      <c r="L3" s="217"/>
      <c r="M3" s="217"/>
      <c r="N3" s="217"/>
      <c r="O3" s="217"/>
      <c r="P3" s="217"/>
      <c r="Q3" s="217"/>
      <c r="R3" s="217"/>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38" t="s">
        <v>63</v>
      </c>
      <c r="F5" s="84">
        <v>1127.9000000000001</v>
      </c>
      <c r="G5" s="34">
        <v>1127.9000000000001</v>
      </c>
      <c r="H5" s="34">
        <v>1090.01</v>
      </c>
      <c r="I5" s="34">
        <v>1019.05</v>
      </c>
      <c r="J5" s="34">
        <v>967.08</v>
      </c>
      <c r="K5" s="34">
        <v>967.08</v>
      </c>
      <c r="L5" s="34">
        <v>981.83</v>
      </c>
      <c r="M5" s="34">
        <v>983.39</v>
      </c>
      <c r="N5" s="34">
        <v>983.39</v>
      </c>
      <c r="O5" s="34">
        <v>947.72</v>
      </c>
      <c r="P5" s="34">
        <v>1000.09</v>
      </c>
      <c r="Q5" s="36">
        <v>951.57</v>
      </c>
      <c r="R5" s="37">
        <v>938.45</v>
      </c>
    </row>
    <row r="6" spans="1:18" ht="26.25" customHeight="1">
      <c r="E6" s="31" t="s">
        <v>64</v>
      </c>
      <c r="F6" s="85">
        <v>320.55</v>
      </c>
      <c r="G6" s="30">
        <v>320.55</v>
      </c>
      <c r="H6" s="30">
        <v>294.39999999999998</v>
      </c>
      <c r="I6" s="30">
        <v>300.55</v>
      </c>
      <c r="J6" s="30">
        <v>288.3</v>
      </c>
      <c r="K6" s="30">
        <v>288.3</v>
      </c>
      <c r="L6" s="30">
        <v>316.2</v>
      </c>
      <c r="M6" s="30">
        <v>299.62</v>
      </c>
      <c r="N6" s="30">
        <v>299.62</v>
      </c>
      <c r="O6" s="30">
        <v>338.94</v>
      </c>
      <c r="P6" s="30">
        <v>304.43</v>
      </c>
      <c r="Q6" s="11">
        <v>300.58</v>
      </c>
      <c r="R6" s="25">
        <v>331.03</v>
      </c>
    </row>
    <row r="7" spans="1:18" ht="26.25" customHeight="1">
      <c r="E7" s="31" t="s">
        <v>65</v>
      </c>
      <c r="F7" s="85">
        <v>470.54</v>
      </c>
      <c r="G7" s="30">
        <v>470.54</v>
      </c>
      <c r="H7" s="30">
        <v>466.35</v>
      </c>
      <c r="I7" s="30">
        <v>459.92</v>
      </c>
      <c r="J7" s="30">
        <v>457.73</v>
      </c>
      <c r="K7" s="30">
        <v>457.72</v>
      </c>
      <c r="L7" s="30">
        <v>465.18</v>
      </c>
      <c r="M7" s="30">
        <v>465.37</v>
      </c>
      <c r="N7" s="30">
        <v>465.37</v>
      </c>
      <c r="O7" s="30">
        <v>469.19</v>
      </c>
      <c r="P7" s="30">
        <v>472.07</v>
      </c>
      <c r="Q7" s="11">
        <v>436.76</v>
      </c>
      <c r="R7" s="25">
        <v>435.61</v>
      </c>
    </row>
    <row r="8" spans="1:18" ht="26.25" customHeight="1">
      <c r="E8" s="31" t="s">
        <v>66</v>
      </c>
      <c r="F8" s="85">
        <v>1923.35</v>
      </c>
      <c r="G8" s="30">
        <v>1923.35</v>
      </c>
      <c r="H8" s="30">
        <v>1845.24</v>
      </c>
      <c r="I8" s="30">
        <v>1769.1</v>
      </c>
      <c r="J8" s="30">
        <v>1694.56</v>
      </c>
      <c r="K8" s="30">
        <v>1694.55</v>
      </c>
      <c r="L8" s="30">
        <v>1764.51</v>
      </c>
      <c r="M8" s="30">
        <v>1750.95</v>
      </c>
      <c r="N8" s="30">
        <v>1750.95</v>
      </c>
      <c r="O8" s="30">
        <v>1752.45</v>
      </c>
      <c r="P8" s="30">
        <v>1770.22</v>
      </c>
      <c r="Q8" s="11">
        <v>1684.98</v>
      </c>
      <c r="R8" s="25">
        <v>1706.36</v>
      </c>
    </row>
    <row r="9" spans="1:18" ht="26.25" customHeight="1" thickBot="1">
      <c r="E9" s="32" t="s">
        <v>67</v>
      </c>
      <c r="F9" s="86">
        <v>2765</v>
      </c>
      <c r="G9" s="33">
        <v>2765</v>
      </c>
      <c r="H9" s="33">
        <v>2792</v>
      </c>
      <c r="I9" s="33">
        <v>2797</v>
      </c>
      <c r="J9" s="33">
        <v>2807</v>
      </c>
      <c r="K9" s="33">
        <v>2807</v>
      </c>
      <c r="L9" s="33">
        <v>2835</v>
      </c>
      <c r="M9" s="33">
        <v>2838</v>
      </c>
      <c r="N9" s="33">
        <v>2838</v>
      </c>
      <c r="O9" s="33">
        <v>2858</v>
      </c>
      <c r="P9" s="33">
        <v>2880</v>
      </c>
      <c r="Q9" s="26">
        <v>2908</v>
      </c>
      <c r="R9" s="27">
        <v>2925</v>
      </c>
    </row>
    <row r="10" spans="1:18" ht="30" customHeight="1">
      <c r="E10" s="203" t="s">
        <v>88</v>
      </c>
      <c r="F10" s="204"/>
      <c r="G10" s="204"/>
      <c r="H10" s="204"/>
      <c r="I10" s="204"/>
      <c r="J10" s="204"/>
      <c r="K10" s="204"/>
      <c r="L10" s="204"/>
      <c r="M10" s="204"/>
      <c r="N10" s="204"/>
      <c r="O10" s="204"/>
      <c r="P10" s="204"/>
    </row>
    <row r="11" spans="1:18" ht="30" customHeight="1" thickBot="1">
      <c r="F11" s="216" t="s">
        <v>114</v>
      </c>
      <c r="G11" s="217"/>
      <c r="H11" s="217"/>
      <c r="I11" s="217"/>
      <c r="J11" s="217"/>
      <c r="K11" s="217"/>
      <c r="L11" s="217"/>
      <c r="M11" s="217"/>
      <c r="N11" s="217"/>
      <c r="O11" s="217"/>
      <c r="P11" s="217"/>
      <c r="Q11" s="217"/>
      <c r="R11" s="217"/>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84">
        <v>853.19</v>
      </c>
      <c r="G13" s="34">
        <v>853.19</v>
      </c>
      <c r="H13" s="34">
        <v>822.7</v>
      </c>
      <c r="I13" s="34">
        <v>788.93</v>
      </c>
      <c r="J13" s="34">
        <v>760.33</v>
      </c>
      <c r="K13" s="34">
        <v>760.57</v>
      </c>
      <c r="L13" s="34">
        <v>789.68</v>
      </c>
      <c r="M13" s="34">
        <v>784.66</v>
      </c>
      <c r="N13" s="34">
        <v>783.85</v>
      </c>
      <c r="O13" s="34">
        <v>788.85</v>
      </c>
      <c r="P13" s="34">
        <v>796.03</v>
      </c>
      <c r="Q13" s="36">
        <v>762.25</v>
      </c>
      <c r="R13" s="37">
        <v>772.2</v>
      </c>
    </row>
    <row r="14" spans="1:18" ht="30" customHeight="1" thickBot="1">
      <c r="D14" s="198"/>
      <c r="E14" s="31" t="s">
        <v>69</v>
      </c>
      <c r="F14" s="85">
        <v>1075.46</v>
      </c>
      <c r="G14" s="30">
        <v>1075.46</v>
      </c>
      <c r="H14" s="30">
        <v>1037.6099999999999</v>
      </c>
      <c r="I14" s="30">
        <v>994.99</v>
      </c>
      <c r="J14" s="30">
        <v>959.38</v>
      </c>
      <c r="K14" s="30">
        <v>958.84</v>
      </c>
      <c r="L14" s="30">
        <v>995.66</v>
      </c>
      <c r="M14" s="30">
        <v>989.45</v>
      </c>
      <c r="N14" s="30">
        <v>988.36</v>
      </c>
      <c r="O14" s="30">
        <v>995.5</v>
      </c>
      <c r="P14" s="30">
        <v>1003.92</v>
      </c>
      <c r="Q14" s="11">
        <v>961.87</v>
      </c>
      <c r="R14" s="25">
        <v>974.75</v>
      </c>
    </row>
    <row r="15" spans="1:18" ht="30" customHeight="1" thickBot="1">
      <c r="D15" s="39" t="s">
        <v>86</v>
      </c>
      <c r="E15" s="31" t="s">
        <v>70</v>
      </c>
      <c r="F15" s="85">
        <v>1923.35</v>
      </c>
      <c r="G15" s="30">
        <v>1923.35</v>
      </c>
      <c r="H15" s="30">
        <v>1845.24</v>
      </c>
      <c r="I15" s="30">
        <v>1769.1</v>
      </c>
      <c r="J15" s="30">
        <v>1694.56</v>
      </c>
      <c r="K15" s="30">
        <v>1694.55</v>
      </c>
      <c r="L15" s="30">
        <v>1764.51</v>
      </c>
      <c r="M15" s="30">
        <f>+M8</f>
        <v>1750.95</v>
      </c>
      <c r="N15" s="30">
        <v>1750.95</v>
      </c>
      <c r="O15" s="30">
        <v>1752.45</v>
      </c>
      <c r="P15" s="30">
        <v>1770.22</v>
      </c>
      <c r="Q15" s="11">
        <f>+Q8</f>
        <v>1684.98</v>
      </c>
      <c r="R15" s="25">
        <f>+R8</f>
        <v>1706.36</v>
      </c>
    </row>
    <row r="16" spans="1:18" ht="30" customHeight="1" thickBot="1">
      <c r="D16" s="39" t="s">
        <v>87</v>
      </c>
      <c r="E16" s="32" t="s">
        <v>71</v>
      </c>
      <c r="F16" s="29">
        <v>2308.02</v>
      </c>
      <c r="G16" s="26">
        <v>2308.02</v>
      </c>
      <c r="H16" s="26">
        <v>2214.288</v>
      </c>
      <c r="I16" s="26">
        <v>2122.92</v>
      </c>
      <c r="J16" s="26">
        <v>2033.4719999999998</v>
      </c>
      <c r="K16" s="26">
        <v>2033.4599999999998</v>
      </c>
      <c r="L16" s="26">
        <v>2117.4119999999998</v>
      </c>
      <c r="M16" s="26">
        <f>+M15*1.2</f>
        <v>2101.14</v>
      </c>
      <c r="N16" s="26">
        <v>2101.14</v>
      </c>
      <c r="O16" s="26">
        <v>2102.94</v>
      </c>
      <c r="P16" s="26">
        <v>2124.2640000000001</v>
      </c>
      <c r="Q16" s="26">
        <f>+Q15*1.2</f>
        <v>2021.9759999999999</v>
      </c>
      <c r="R16" s="27">
        <f>+R15*1.2</f>
        <v>2047.6319999999998</v>
      </c>
    </row>
    <row r="17" spans="5:18" ht="32.25" customHeight="1">
      <c r="E17" s="201" t="s">
        <v>151</v>
      </c>
      <c r="F17" s="205"/>
      <c r="G17" s="205"/>
      <c r="H17" s="205"/>
      <c r="I17" s="205"/>
      <c r="J17" s="205"/>
      <c r="K17" s="205"/>
      <c r="L17" s="205"/>
      <c r="M17" s="205"/>
      <c r="N17" s="205"/>
      <c r="O17" s="205"/>
      <c r="P17" s="205"/>
      <c r="Q17" s="205"/>
      <c r="R17" s="205"/>
    </row>
    <row r="18" spans="5:18">
      <c r="E18" s="202"/>
      <c r="F18" s="202"/>
      <c r="G18" s="202"/>
      <c r="H18" s="202"/>
      <c r="I18" s="202"/>
      <c r="J18" s="202"/>
      <c r="K18" s="202"/>
      <c r="L18" s="202"/>
      <c r="M18" s="202"/>
      <c r="N18" s="202"/>
      <c r="O18" s="202"/>
      <c r="P18" s="202"/>
      <c r="Q18" s="202"/>
      <c r="R18" s="202"/>
    </row>
    <row r="79" ht="32.25" customHeight="1"/>
    <row r="80" ht="32.25" customHeight="1"/>
    <row r="83" ht="30" customHeight="1"/>
    <row r="86" ht="21" customHeight="1"/>
  </sheetData>
  <mergeCells count="6">
    <mergeCell ref="E17:R18"/>
    <mergeCell ref="A1:C1"/>
    <mergeCell ref="D13:D14"/>
    <mergeCell ref="F3:R3"/>
    <mergeCell ref="F11:R11"/>
    <mergeCell ref="E10:P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38" t="s">
        <v>8</v>
      </c>
    </row>
    <row r="10" spans="2:4" ht="15.75" thickBot="1">
      <c r="B10" s="24"/>
      <c r="C10" s="21"/>
      <c r="D10" s="139"/>
    </row>
    <row r="11" spans="2:4" ht="119.25" customHeight="1">
      <c r="B11" s="136" t="s">
        <v>9</v>
      </c>
      <c r="C11" s="20" t="s">
        <v>48</v>
      </c>
      <c r="D11" s="138" t="s">
        <v>10</v>
      </c>
    </row>
    <row r="12" spans="2:4" ht="15.75" thickBot="1">
      <c r="B12" s="137"/>
      <c r="C12" s="21"/>
      <c r="D12" s="139"/>
    </row>
    <row r="13" spans="2:4" ht="74.25" customHeight="1">
      <c r="B13" s="140" t="s">
        <v>11</v>
      </c>
      <c r="C13" s="20" t="s">
        <v>47</v>
      </c>
      <c r="D13" s="138" t="s">
        <v>12</v>
      </c>
    </row>
    <row r="14" spans="2:4" ht="15.75" thickBot="1">
      <c r="B14" s="142"/>
      <c r="C14" s="21"/>
      <c r="D14" s="139"/>
    </row>
    <row r="15" spans="2:4" ht="96.75" customHeight="1">
      <c r="B15" s="142"/>
      <c r="C15" s="20" t="s">
        <v>46</v>
      </c>
      <c r="D15" s="138" t="s">
        <v>13</v>
      </c>
    </row>
    <row r="16" spans="2:4" ht="15.75" thickBot="1">
      <c r="B16" s="141"/>
      <c r="C16" s="21"/>
      <c r="D16" s="139"/>
    </row>
    <row r="17" spans="2:4" ht="220.5" customHeight="1">
      <c r="B17" s="136" t="s">
        <v>14</v>
      </c>
      <c r="C17" s="20" t="s">
        <v>45</v>
      </c>
      <c r="D17" s="138" t="s">
        <v>15</v>
      </c>
    </row>
    <row r="18" spans="2:4" ht="15.75" thickBot="1">
      <c r="B18" s="137"/>
      <c r="C18" s="21"/>
      <c r="D18" s="139"/>
    </row>
    <row r="19" spans="2:4" ht="75" customHeight="1">
      <c r="B19" s="140" t="s">
        <v>16</v>
      </c>
      <c r="C19" s="20" t="s">
        <v>44</v>
      </c>
      <c r="D19" s="138" t="s">
        <v>17</v>
      </c>
    </row>
    <row r="20" spans="2:4" ht="15" customHeight="1" thickBot="1">
      <c r="B20" s="141"/>
      <c r="C20" s="21"/>
      <c r="D20" s="139"/>
    </row>
    <row r="21" spans="2:4" ht="74.25" customHeight="1">
      <c r="B21" s="136" t="s">
        <v>18</v>
      </c>
      <c r="C21" s="20" t="s">
        <v>43</v>
      </c>
      <c r="D21" s="138" t="s">
        <v>19</v>
      </c>
    </row>
    <row r="22" spans="2:4" ht="15.75" thickBot="1">
      <c r="B22" s="137"/>
      <c r="C22" s="21"/>
      <c r="D22" s="139"/>
    </row>
    <row r="23" spans="2:4" ht="198" customHeight="1">
      <c r="B23" s="140" t="s">
        <v>20</v>
      </c>
      <c r="C23" s="20" t="s">
        <v>42</v>
      </c>
      <c r="D23" s="138" t="s">
        <v>96</v>
      </c>
    </row>
    <row r="24" spans="2:4" ht="15.75" thickBot="1">
      <c r="B24" s="141"/>
      <c r="C24" s="21"/>
      <c r="D24" s="139"/>
    </row>
    <row r="25" spans="2:4" ht="119.25" customHeight="1">
      <c r="B25" s="136" t="s">
        <v>21</v>
      </c>
      <c r="C25" s="20" t="s">
        <v>41</v>
      </c>
      <c r="D25" s="138" t="s">
        <v>22</v>
      </c>
    </row>
    <row r="26" spans="2:4" ht="15.75" thickBot="1">
      <c r="B26" s="137"/>
      <c r="C26" s="21"/>
      <c r="D26" s="139"/>
    </row>
    <row r="27" spans="2:4" ht="153" customHeight="1">
      <c r="B27" s="140" t="s">
        <v>23</v>
      </c>
      <c r="C27" s="20" t="s">
        <v>40</v>
      </c>
      <c r="D27" s="138" t="s">
        <v>24</v>
      </c>
    </row>
    <row r="28" spans="2:4" ht="15.75" thickBot="1">
      <c r="B28" s="141"/>
      <c r="C28" s="21"/>
      <c r="D28" s="139"/>
    </row>
    <row r="29" spans="2:4" ht="130.5" customHeight="1">
      <c r="B29" s="140" t="s">
        <v>25</v>
      </c>
      <c r="C29" s="20" t="s">
        <v>91</v>
      </c>
      <c r="D29" s="138" t="s">
        <v>26</v>
      </c>
    </row>
    <row r="30" spans="2:4" ht="15.75" thickBot="1">
      <c r="B30" s="141"/>
      <c r="C30" s="21"/>
      <c r="D30" s="139"/>
    </row>
    <row r="31" spans="2:4" ht="130.5" customHeight="1">
      <c r="B31" s="140" t="s">
        <v>27</v>
      </c>
      <c r="C31" s="20" t="s">
        <v>39</v>
      </c>
      <c r="D31" s="138" t="s">
        <v>28</v>
      </c>
    </row>
    <row r="32" spans="2:4" ht="15.75" thickBot="1">
      <c r="B32" s="141"/>
      <c r="C32" s="21"/>
      <c r="D32" s="139"/>
    </row>
    <row r="33" spans="2:4" ht="175.5" customHeight="1">
      <c r="B33" s="136" t="s">
        <v>29</v>
      </c>
      <c r="C33" s="20" t="s">
        <v>92</v>
      </c>
      <c r="D33" s="138" t="s">
        <v>30</v>
      </c>
    </row>
    <row r="34" spans="2:4" ht="15.75" thickBot="1">
      <c r="B34" s="137"/>
      <c r="C34" s="21"/>
      <c r="D34" s="139"/>
    </row>
    <row r="35" spans="2:4" ht="34.5" thickBot="1">
      <c r="B35" s="136" t="s">
        <v>31</v>
      </c>
      <c r="C35" s="22" t="s">
        <v>32</v>
      </c>
      <c r="D35" s="22" t="s">
        <v>33</v>
      </c>
    </row>
    <row r="36" spans="2:4" ht="30.75" customHeight="1" thickBot="1">
      <c r="B36" s="145"/>
      <c r="C36" s="22" t="s">
        <v>34</v>
      </c>
      <c r="D36" s="22" t="s">
        <v>35</v>
      </c>
    </row>
    <row r="37" spans="2:4" ht="57" thickBot="1">
      <c r="B37" s="137"/>
      <c r="C37" s="22" t="s">
        <v>129</v>
      </c>
      <c r="D37" s="22" t="s">
        <v>130</v>
      </c>
    </row>
    <row r="38" spans="2:4" ht="96.75" customHeight="1">
      <c r="B38" s="140" t="s">
        <v>36</v>
      </c>
      <c r="C38" s="20" t="s">
        <v>38</v>
      </c>
      <c r="D38" s="138" t="s">
        <v>37</v>
      </c>
    </row>
    <row r="39" spans="2:4" ht="15.75" thickBot="1">
      <c r="B39" s="141"/>
      <c r="C39" s="21"/>
      <c r="D39" s="139"/>
    </row>
    <row r="40" spans="2:4" ht="63.75" customHeight="1">
      <c r="B40" s="140" t="s">
        <v>50</v>
      </c>
      <c r="C40" s="143" t="s">
        <v>51</v>
      </c>
      <c r="D40" s="138" t="s">
        <v>52</v>
      </c>
    </row>
    <row r="41" spans="2:4" ht="15.75" thickBot="1">
      <c r="B41" s="141"/>
      <c r="C41" s="144"/>
      <c r="D41" s="139"/>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7" width="11.42578125" style="2"/>
    <col min="18" max="18" width="9.5703125" style="2" customWidth="1"/>
    <col min="19" max="16384" width="11.42578125" style="2"/>
  </cols>
  <sheetData>
    <row r="1" spans="1:18">
      <c r="A1" s="196"/>
      <c r="B1" s="196"/>
      <c r="C1" s="196"/>
    </row>
    <row r="3" spans="1:18" ht="26.25" customHeight="1" thickBot="1">
      <c r="F3" s="199" t="s">
        <v>109</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277.1576</v>
      </c>
      <c r="G5" s="36">
        <v>206.2183</v>
      </c>
      <c r="H5" s="36">
        <v>226.09719999999999</v>
      </c>
      <c r="I5" s="36">
        <v>200.10300000000001</v>
      </c>
      <c r="J5" s="36">
        <v>231.39259999999999</v>
      </c>
      <c r="K5" s="36">
        <v>248.69390000000001</v>
      </c>
      <c r="L5" s="36">
        <v>216.0239</v>
      </c>
      <c r="M5" s="36">
        <v>213.55510000000001</v>
      </c>
      <c r="N5" s="36">
        <v>228.4383</v>
      </c>
      <c r="O5" s="36">
        <v>202.0241</v>
      </c>
      <c r="P5" s="36">
        <v>291.04599999999999</v>
      </c>
      <c r="Q5" s="36">
        <v>260.536</v>
      </c>
      <c r="R5" s="37">
        <v>224.18219999999999</v>
      </c>
    </row>
    <row r="6" spans="1:18" ht="26.25" customHeight="1">
      <c r="E6" s="31" t="s">
        <v>64</v>
      </c>
      <c r="F6" s="28">
        <v>73.847999999999999</v>
      </c>
      <c r="G6" s="11">
        <v>70.831999999999994</v>
      </c>
      <c r="H6" s="11">
        <v>67.766099999999994</v>
      </c>
      <c r="I6" s="11">
        <v>75.481399999999994</v>
      </c>
      <c r="J6" s="11">
        <v>84.415000000000006</v>
      </c>
      <c r="K6" s="11">
        <v>90.4923</v>
      </c>
      <c r="L6" s="11">
        <v>79.542000000000002</v>
      </c>
      <c r="M6" s="11">
        <v>75.681600000000003</v>
      </c>
      <c r="N6" s="11">
        <v>86.566900000000004</v>
      </c>
      <c r="O6" s="11">
        <v>100.3098</v>
      </c>
      <c r="P6" s="11">
        <v>104.56529999999999</v>
      </c>
      <c r="Q6" s="11">
        <v>102.1016</v>
      </c>
      <c r="R6" s="25">
        <v>91.5227</v>
      </c>
    </row>
    <row r="7" spans="1:18" ht="26.25" customHeight="1">
      <c r="E7" s="31" t="s">
        <v>65</v>
      </c>
      <c r="F7" s="28">
        <v>136.74860000000001</v>
      </c>
      <c r="G7" s="11">
        <v>134.95410000000001</v>
      </c>
      <c r="H7" s="11">
        <v>133.70500000000001</v>
      </c>
      <c r="I7" s="11">
        <v>131.46619999999999</v>
      </c>
      <c r="J7" s="11">
        <v>130.28319999999999</v>
      </c>
      <c r="K7" s="11">
        <v>131.70519999999999</v>
      </c>
      <c r="L7" s="11">
        <v>132.70439999999999</v>
      </c>
      <c r="M7" s="11">
        <v>132.79580000000001</v>
      </c>
      <c r="N7" s="11">
        <v>131.7354</v>
      </c>
      <c r="O7" s="11">
        <v>130.38589999999999</v>
      </c>
      <c r="P7" s="11">
        <v>131.0385</v>
      </c>
      <c r="Q7" s="11">
        <v>132.17400000000001</v>
      </c>
      <c r="R7" s="25">
        <v>131.9967</v>
      </c>
    </row>
    <row r="8" spans="1:18" ht="26.25" customHeight="1">
      <c r="E8" s="31" t="s">
        <v>66</v>
      </c>
      <c r="F8" s="28">
        <v>525.7029</v>
      </c>
      <c r="G8" s="11">
        <v>444.0342</v>
      </c>
      <c r="H8" s="11">
        <v>460.91969999999998</v>
      </c>
      <c r="I8" s="11">
        <v>440.10829999999999</v>
      </c>
      <c r="J8" s="11">
        <v>479.09339999999997</v>
      </c>
      <c r="K8" s="11">
        <v>505.30160000000001</v>
      </c>
      <c r="L8" s="11">
        <v>461.69459999999998</v>
      </c>
      <c r="M8" s="11">
        <v>454.33969999999999</v>
      </c>
      <c r="N8" s="11">
        <v>483.31040000000002</v>
      </c>
      <c r="O8" s="11">
        <v>465.87240000000003</v>
      </c>
      <c r="P8" s="11">
        <v>563.43700000000001</v>
      </c>
      <c r="Q8" s="11">
        <v>531.94399999999996</v>
      </c>
      <c r="R8" s="25">
        <v>483.2054</v>
      </c>
    </row>
    <row r="9" spans="1:18" ht="26.25" customHeight="1" thickBot="1">
      <c r="E9" s="32" t="s">
        <v>67</v>
      </c>
      <c r="F9" s="29">
        <v>5169.9075000000003</v>
      </c>
      <c r="G9" s="26">
        <v>5203.8059999999996</v>
      </c>
      <c r="H9" s="26">
        <v>5220.0002999999997</v>
      </c>
      <c r="I9" s="26">
        <v>5229.1103000000003</v>
      </c>
      <c r="J9" s="26">
        <v>5248.7296999999999</v>
      </c>
      <c r="K9" s="26">
        <v>5278.8190999999997</v>
      </c>
      <c r="L9" s="26">
        <v>5300.2581</v>
      </c>
      <c r="M9" s="26">
        <v>5306.8561600000003</v>
      </c>
      <c r="N9" s="26">
        <v>5325.0825999999997</v>
      </c>
      <c r="O9" s="26">
        <v>5342.8671000000004</v>
      </c>
      <c r="P9" s="26">
        <v>5385.0093399999996</v>
      </c>
      <c r="Q9" s="26">
        <v>5436.7124000000003</v>
      </c>
      <c r="R9" s="27">
        <v>5468.1797999999999</v>
      </c>
    </row>
    <row r="10" spans="1:18" ht="30" customHeight="1">
      <c r="E10" s="203" t="s">
        <v>88</v>
      </c>
      <c r="F10" s="208"/>
      <c r="G10" s="208"/>
      <c r="H10" s="208"/>
      <c r="I10" s="208"/>
      <c r="J10" s="208"/>
      <c r="K10" s="208"/>
      <c r="L10" s="208"/>
      <c r="M10" s="208"/>
      <c r="N10" s="208"/>
      <c r="O10" s="208"/>
      <c r="P10" s="208"/>
      <c r="Q10" s="208"/>
      <c r="R10" s="208"/>
    </row>
    <row r="11" spans="1:18" ht="30" customHeight="1" thickBot="1">
      <c r="F11" s="199" t="s">
        <v>110</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206" t="s">
        <v>85</v>
      </c>
      <c r="E13" s="51" t="s">
        <v>68</v>
      </c>
      <c r="F13" s="35">
        <v>376.32</v>
      </c>
      <c r="G13" s="36">
        <v>379.26</v>
      </c>
      <c r="H13" s="36">
        <v>380.92</v>
      </c>
      <c r="I13" s="36">
        <v>382.06</v>
      </c>
      <c r="J13" s="36">
        <v>383.97</v>
      </c>
      <c r="K13" s="36">
        <v>386.66</v>
      </c>
      <c r="L13" s="36">
        <v>388.72</v>
      </c>
      <c r="M13" s="36">
        <v>389.69</v>
      </c>
      <c r="N13" s="36">
        <v>391.51</v>
      </c>
      <c r="O13" s="36">
        <v>393.31</v>
      </c>
      <c r="P13" s="36">
        <v>396.91</v>
      </c>
      <c r="Q13" s="36">
        <v>401.22</v>
      </c>
      <c r="R13" s="37">
        <v>404.05</v>
      </c>
    </row>
    <row r="14" spans="1:18" ht="30" customHeight="1" thickBot="1">
      <c r="D14" s="207"/>
      <c r="E14" s="31" t="s">
        <v>69</v>
      </c>
      <c r="F14" s="28">
        <v>432.49</v>
      </c>
      <c r="G14" s="11">
        <v>435.87</v>
      </c>
      <c r="H14" s="11">
        <v>437.78</v>
      </c>
      <c r="I14" s="11">
        <v>439.09</v>
      </c>
      <c r="J14" s="11">
        <v>441.29</v>
      </c>
      <c r="K14" s="11">
        <v>444.37</v>
      </c>
      <c r="L14" s="11">
        <v>446.74</v>
      </c>
      <c r="M14" s="11">
        <v>447.85</v>
      </c>
      <c r="N14" s="11">
        <v>449.95</v>
      </c>
      <c r="O14" s="11">
        <v>452.02</v>
      </c>
      <c r="P14" s="11">
        <v>456.16</v>
      </c>
      <c r="Q14" s="11">
        <v>461.11</v>
      </c>
      <c r="R14" s="25">
        <v>464.36</v>
      </c>
    </row>
    <row r="15" spans="1:18" ht="30" customHeight="1" thickBot="1">
      <c r="D15" s="52" t="s">
        <v>86</v>
      </c>
      <c r="E15" s="31" t="s">
        <v>70</v>
      </c>
      <c r="F15" s="28">
        <v>525.7029</v>
      </c>
      <c r="G15" s="11">
        <v>444.0342</v>
      </c>
      <c r="H15" s="11">
        <v>460.91969999999998</v>
      </c>
      <c r="I15" s="11">
        <v>440.10829999999999</v>
      </c>
      <c r="J15" s="11">
        <v>479.09339999999997</v>
      </c>
      <c r="K15" s="11">
        <v>505.30160000000001</v>
      </c>
      <c r="L15" s="11">
        <v>461.69459999999998</v>
      </c>
      <c r="M15" s="11">
        <v>454.33969999999999</v>
      </c>
      <c r="N15" s="11">
        <f>+N8</f>
        <v>483.31040000000002</v>
      </c>
      <c r="O15" s="11">
        <f>+O8</f>
        <v>465.87240000000003</v>
      </c>
      <c r="P15" s="11">
        <v>563.43700000000001</v>
      </c>
      <c r="Q15" s="11">
        <f>+Q8</f>
        <v>531.94399999999996</v>
      </c>
      <c r="R15" s="25">
        <f>+R8</f>
        <v>483.2054</v>
      </c>
    </row>
    <row r="16" spans="1:18" ht="30" customHeight="1" thickBot="1">
      <c r="D16" s="52" t="s">
        <v>87</v>
      </c>
      <c r="E16" s="32" t="s">
        <v>71</v>
      </c>
      <c r="F16" s="29">
        <v>630.84348</v>
      </c>
      <c r="G16" s="26">
        <v>532.84104000000002</v>
      </c>
      <c r="H16" s="26">
        <v>553.10364000000004</v>
      </c>
      <c r="I16" s="26">
        <v>528.12995999999998</v>
      </c>
      <c r="J16" s="26">
        <v>574.91207999999995</v>
      </c>
      <c r="K16" s="26">
        <v>606.36192000000005</v>
      </c>
      <c r="L16" s="26">
        <v>554.03351999999995</v>
      </c>
      <c r="M16" s="26">
        <v>545.20763999999997</v>
      </c>
      <c r="N16" s="26">
        <f>+N15*1.2</f>
        <v>579.97248000000002</v>
      </c>
      <c r="O16" s="26">
        <f>+O15*1.2</f>
        <v>559.04687999999999</v>
      </c>
      <c r="P16" s="26">
        <v>676.12440000000004</v>
      </c>
      <c r="Q16" s="26">
        <f>+Q15*1.2</f>
        <v>638.33279999999991</v>
      </c>
      <c r="R16" s="27">
        <f>+R15*1.2</f>
        <v>579.84647999999993</v>
      </c>
    </row>
    <row r="17" spans="5:18" ht="18.75" customHeight="1">
      <c r="E17" s="201" t="s">
        <v>138</v>
      </c>
      <c r="F17" s="205"/>
      <c r="G17" s="205"/>
      <c r="H17" s="205"/>
      <c r="I17" s="205"/>
      <c r="J17" s="205"/>
      <c r="K17" s="205"/>
      <c r="L17" s="205"/>
      <c r="M17" s="205"/>
      <c r="N17" s="205"/>
      <c r="O17" s="205"/>
      <c r="P17" s="205"/>
      <c r="Q17" s="205"/>
      <c r="R17" s="205"/>
    </row>
    <row r="18" spans="5:18" ht="21" customHeight="1">
      <c r="E18" s="202"/>
      <c r="F18" s="202"/>
      <c r="G18" s="202"/>
      <c r="H18" s="202"/>
      <c r="I18" s="202"/>
      <c r="J18" s="202"/>
      <c r="K18" s="202"/>
      <c r="L18" s="202"/>
      <c r="M18" s="202"/>
      <c r="N18" s="202"/>
      <c r="O18" s="202"/>
      <c r="P18" s="202"/>
      <c r="Q18" s="202"/>
      <c r="R18" s="202"/>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customWidth="1"/>
    <col min="6" max="7" width="9.7109375" customWidth="1"/>
    <col min="8" max="8" width="12.28515625" customWidth="1"/>
    <col min="9" max="9" width="10.42578125" bestFit="1" customWidth="1"/>
    <col min="10" max="10" width="10.42578125" customWidth="1"/>
    <col min="11" max="11" width="10.28515625" customWidth="1"/>
    <col min="12" max="12" width="10.7109375" customWidth="1"/>
    <col min="13" max="13" width="10.42578125" customWidth="1"/>
    <col min="14" max="14" width="10.7109375" customWidth="1"/>
    <col min="15" max="17" width="11.42578125" style="2"/>
    <col min="18" max="18" width="12" style="2" customWidth="1"/>
    <col min="19" max="16384" width="11.42578125" style="2"/>
  </cols>
  <sheetData>
    <row r="1" spans="1:18">
      <c r="A1" s="196"/>
      <c r="B1" s="196"/>
      <c r="C1" s="196"/>
      <c r="E1" s="2"/>
      <c r="F1" s="2"/>
      <c r="G1" s="2"/>
      <c r="H1" s="2"/>
      <c r="I1" s="2"/>
      <c r="J1" s="2"/>
      <c r="K1" s="2"/>
      <c r="L1" s="2"/>
      <c r="M1" s="2"/>
      <c r="N1" s="2"/>
    </row>
    <row r="2" spans="1:18">
      <c r="E2" s="2"/>
      <c r="F2" s="2"/>
      <c r="G2" s="2"/>
      <c r="H2" s="2"/>
      <c r="I2" s="2"/>
      <c r="J2" s="2"/>
      <c r="K2" s="2"/>
      <c r="L2" s="2"/>
      <c r="M2" s="2"/>
      <c r="N2" s="2"/>
    </row>
    <row r="3" spans="1:18" ht="26.25" customHeight="1" thickBot="1">
      <c r="E3" s="2"/>
      <c r="F3" s="199" t="s">
        <v>111</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164.25</v>
      </c>
      <c r="G5" s="36">
        <v>153.57</v>
      </c>
      <c r="H5" s="36">
        <v>172.16</v>
      </c>
      <c r="I5" s="36">
        <v>184.42</v>
      </c>
      <c r="J5" s="36">
        <v>171.91</v>
      </c>
      <c r="K5" s="36">
        <v>158.55000000000001</v>
      </c>
      <c r="L5" s="36">
        <v>164.94</v>
      </c>
      <c r="M5" s="36">
        <v>166.18</v>
      </c>
      <c r="N5" s="36">
        <v>149.82</v>
      </c>
      <c r="O5" s="36">
        <v>114.55</v>
      </c>
      <c r="P5" s="36">
        <v>144.5</v>
      </c>
      <c r="Q5" s="36">
        <v>167.32</v>
      </c>
      <c r="R5" s="37">
        <v>183.39</v>
      </c>
    </row>
    <row r="6" spans="1:18" ht="26.25" customHeight="1">
      <c r="E6" s="31" t="s">
        <v>64</v>
      </c>
      <c r="F6" s="28">
        <v>87.89</v>
      </c>
      <c r="G6" s="11">
        <v>103.08</v>
      </c>
      <c r="H6" s="11">
        <v>83.07</v>
      </c>
      <c r="I6" s="11">
        <v>76.55</v>
      </c>
      <c r="J6" s="11">
        <v>68.78</v>
      </c>
      <c r="K6" s="11">
        <v>73.83</v>
      </c>
      <c r="L6" s="11">
        <v>77.790000000000006</v>
      </c>
      <c r="M6" s="11">
        <v>76.239999999999995</v>
      </c>
      <c r="N6" s="11">
        <v>74.150000000000006</v>
      </c>
      <c r="O6" s="11">
        <v>63.9</v>
      </c>
      <c r="P6" s="11">
        <v>90.3</v>
      </c>
      <c r="Q6" s="11">
        <v>82.93</v>
      </c>
      <c r="R6" s="25">
        <v>81.33</v>
      </c>
    </row>
    <row r="7" spans="1:18" ht="26.25" customHeight="1">
      <c r="E7" s="31" t="s">
        <v>65</v>
      </c>
      <c r="F7" s="28">
        <v>508.45</v>
      </c>
      <c r="G7" s="11">
        <v>500.4</v>
      </c>
      <c r="H7" s="11">
        <v>496.23</v>
      </c>
      <c r="I7" s="11">
        <v>486.26</v>
      </c>
      <c r="J7" s="11">
        <v>481.89</v>
      </c>
      <c r="K7" s="11">
        <v>489.25</v>
      </c>
      <c r="L7" s="11">
        <v>496.13</v>
      </c>
      <c r="M7" s="11">
        <v>496.87</v>
      </c>
      <c r="N7" s="11">
        <v>492.91</v>
      </c>
      <c r="O7" s="11">
        <v>487.46</v>
      </c>
      <c r="P7" s="11">
        <v>487.45</v>
      </c>
      <c r="Q7" s="11">
        <v>489.29</v>
      </c>
      <c r="R7" s="25">
        <v>485.49</v>
      </c>
    </row>
    <row r="8" spans="1:18" ht="26.25" customHeight="1">
      <c r="E8" s="31" t="s">
        <v>66</v>
      </c>
      <c r="F8" s="28">
        <v>760.69</v>
      </c>
      <c r="G8" s="11">
        <v>757.13</v>
      </c>
      <c r="H8" s="11">
        <v>753.75</v>
      </c>
      <c r="I8" s="11">
        <v>750.21</v>
      </c>
      <c r="J8" s="11">
        <v>726.44</v>
      </c>
      <c r="K8" s="11">
        <v>725.31</v>
      </c>
      <c r="L8" s="11">
        <v>743.81</v>
      </c>
      <c r="M8" s="11">
        <v>745.28</v>
      </c>
      <c r="N8" s="11">
        <v>724.84</v>
      </c>
      <c r="O8" s="11">
        <v>672.77</v>
      </c>
      <c r="P8" s="11">
        <v>714.4</v>
      </c>
      <c r="Q8" s="11">
        <v>730.01</v>
      </c>
      <c r="R8" s="25">
        <v>740.02</v>
      </c>
    </row>
    <row r="9" spans="1:18" ht="26.25" customHeight="1" thickBot="1">
      <c r="E9" s="32" t="s">
        <v>67</v>
      </c>
      <c r="F9" s="29">
        <v>5247.57</v>
      </c>
      <c r="G9" s="26">
        <v>5280.24</v>
      </c>
      <c r="H9" s="26">
        <v>5295.41</v>
      </c>
      <c r="I9" s="26">
        <v>5305</v>
      </c>
      <c r="J9" s="26">
        <v>5324.42</v>
      </c>
      <c r="K9" s="26">
        <v>5355.22</v>
      </c>
      <c r="L9" s="26">
        <v>5359.95</v>
      </c>
      <c r="M9" s="26">
        <v>5366.62</v>
      </c>
      <c r="N9" s="26">
        <v>5385.05</v>
      </c>
      <c r="O9" s="26">
        <v>5403.04</v>
      </c>
      <c r="P9" s="26">
        <v>5445.65</v>
      </c>
      <c r="Q9" s="26">
        <v>5497.94</v>
      </c>
      <c r="R9" s="27">
        <v>5529.76</v>
      </c>
    </row>
    <row r="10" spans="1:18" ht="30" customHeight="1">
      <c r="E10" s="203" t="s">
        <v>88</v>
      </c>
      <c r="F10" s="204"/>
      <c r="G10" s="204"/>
      <c r="H10" s="204"/>
      <c r="I10" s="204"/>
      <c r="J10" s="204"/>
      <c r="K10" s="204"/>
      <c r="L10" s="204"/>
      <c r="M10" s="204"/>
      <c r="N10" s="2"/>
    </row>
    <row r="11" spans="1:18" ht="30" customHeight="1" thickBot="1">
      <c r="E11" s="2"/>
      <c r="F11" s="199" t="s">
        <v>112</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35">
        <v>565.29999999999995</v>
      </c>
      <c r="G13" s="36">
        <v>569.53</v>
      </c>
      <c r="H13" s="36">
        <v>571.88</v>
      </c>
      <c r="I13" s="36">
        <v>573.63</v>
      </c>
      <c r="J13" s="36">
        <v>576.45000000000005</v>
      </c>
      <c r="K13" s="36">
        <v>580.51</v>
      </c>
      <c r="L13" s="36">
        <v>581.75</v>
      </c>
      <c r="M13" s="36">
        <v>583.20000000000005</v>
      </c>
      <c r="N13" s="36">
        <v>585.94000000000005</v>
      </c>
      <c r="O13" s="36">
        <v>588.63</v>
      </c>
      <c r="P13" s="36">
        <v>594.02</v>
      </c>
      <c r="Q13" s="36">
        <v>600.47</v>
      </c>
      <c r="R13" s="37">
        <v>604.70000000000005</v>
      </c>
    </row>
    <row r="14" spans="1:18" ht="30" customHeight="1" thickBot="1">
      <c r="D14" s="198"/>
      <c r="E14" s="31" t="s">
        <v>69</v>
      </c>
      <c r="F14" s="28">
        <v>689.03</v>
      </c>
      <c r="G14" s="11">
        <v>694.19</v>
      </c>
      <c r="H14" s="11">
        <v>697.06</v>
      </c>
      <c r="I14" s="11">
        <v>699.2</v>
      </c>
      <c r="J14" s="11">
        <v>702.64</v>
      </c>
      <c r="K14" s="11">
        <v>707.59</v>
      </c>
      <c r="L14" s="11">
        <v>709.1</v>
      </c>
      <c r="M14" s="11">
        <v>710.87</v>
      </c>
      <c r="N14" s="11">
        <v>714.2</v>
      </c>
      <c r="O14" s="11">
        <v>717.48</v>
      </c>
      <c r="P14" s="11">
        <v>724.04</v>
      </c>
      <c r="Q14" s="11">
        <v>731.91</v>
      </c>
      <c r="R14" s="25">
        <v>737.07</v>
      </c>
    </row>
    <row r="15" spans="1:18" ht="30" customHeight="1" thickBot="1">
      <c r="D15" s="52" t="s">
        <v>86</v>
      </c>
      <c r="E15" s="31" t="s">
        <v>70</v>
      </c>
      <c r="F15" s="28">
        <v>760.69</v>
      </c>
      <c r="G15" s="11">
        <v>757.13</v>
      </c>
      <c r="H15" s="11">
        <v>753.75</v>
      </c>
      <c r="I15" s="11">
        <v>750.21</v>
      </c>
      <c r="J15" s="11">
        <v>726.44</v>
      </c>
      <c r="K15" s="11">
        <v>725.31</v>
      </c>
      <c r="L15" s="11">
        <v>743.81</v>
      </c>
      <c r="M15" s="11">
        <v>745.28</v>
      </c>
      <c r="N15" s="11">
        <f>+N8</f>
        <v>724.84</v>
      </c>
      <c r="O15" s="11">
        <f>+O8</f>
        <v>672.77</v>
      </c>
      <c r="P15" s="11">
        <v>714.4</v>
      </c>
      <c r="Q15" s="11">
        <f>+Q8</f>
        <v>730.01</v>
      </c>
      <c r="R15" s="25">
        <f>+R8</f>
        <v>740.02</v>
      </c>
    </row>
    <row r="16" spans="1:18" ht="30" customHeight="1" thickBot="1">
      <c r="D16" s="52" t="s">
        <v>87</v>
      </c>
      <c r="E16" s="32" t="s">
        <v>71</v>
      </c>
      <c r="F16" s="29">
        <v>912.82800000000009</v>
      </c>
      <c r="G16" s="26">
        <v>908.55599999999993</v>
      </c>
      <c r="H16" s="26">
        <v>904.5</v>
      </c>
      <c r="I16" s="26">
        <v>900.25200000000007</v>
      </c>
      <c r="J16" s="26">
        <v>871.72800000000007</v>
      </c>
      <c r="K16" s="26">
        <v>870.37199999999996</v>
      </c>
      <c r="L16" s="26">
        <v>892.57199999999989</v>
      </c>
      <c r="M16" s="26">
        <v>894.3359999999999</v>
      </c>
      <c r="N16" s="26">
        <f>+N15*1.2</f>
        <v>869.80799999999999</v>
      </c>
      <c r="O16" s="26">
        <f>+O15*1.2</f>
        <v>807.32399999999996</v>
      </c>
      <c r="P16" s="26">
        <v>857.28</v>
      </c>
      <c r="Q16" s="26">
        <f>+Q15*1.2</f>
        <v>876.01199999999994</v>
      </c>
      <c r="R16" s="27">
        <f>+R15*1.2</f>
        <v>888.024</v>
      </c>
    </row>
    <row r="17" spans="5:17" ht="15" customHeight="1">
      <c r="E17" s="201" t="s">
        <v>138</v>
      </c>
      <c r="F17" s="205"/>
      <c r="G17" s="205"/>
      <c r="H17" s="205"/>
      <c r="I17" s="205"/>
      <c r="J17" s="205"/>
      <c r="K17" s="205"/>
      <c r="L17" s="205"/>
      <c r="M17" s="205"/>
      <c r="N17" s="205"/>
      <c r="O17" s="205"/>
      <c r="P17" s="205"/>
      <c r="Q17" s="205"/>
    </row>
    <row r="18" spans="5:17" ht="30" customHeight="1">
      <c r="E18" s="202"/>
      <c r="F18" s="202"/>
      <c r="G18" s="202"/>
      <c r="H18" s="202"/>
      <c r="I18" s="202"/>
      <c r="J18" s="202"/>
      <c r="K18" s="202"/>
      <c r="L18" s="202"/>
      <c r="M18" s="202"/>
      <c r="N18" s="202"/>
      <c r="O18" s="202"/>
      <c r="P18" s="202"/>
      <c r="Q18" s="202"/>
    </row>
    <row r="19" spans="5:17">
      <c r="E19" s="2"/>
      <c r="F19" s="2"/>
      <c r="G19" s="2"/>
      <c r="H19" s="2"/>
      <c r="I19" s="2"/>
      <c r="J19" s="2"/>
      <c r="K19" s="2"/>
      <c r="L19" s="2"/>
      <c r="M19" s="2"/>
      <c r="N19" s="2"/>
    </row>
    <row r="20" spans="5:17">
      <c r="E20" s="2"/>
      <c r="F20" s="2"/>
      <c r="G20" s="2"/>
      <c r="H20" s="2"/>
      <c r="I20" s="2"/>
      <c r="J20" s="2"/>
      <c r="K20" s="2"/>
      <c r="L20" s="2"/>
      <c r="M20" s="2"/>
      <c r="N20" s="2"/>
    </row>
    <row r="21" spans="5:17">
      <c r="E21" s="2"/>
      <c r="F21" s="2"/>
      <c r="G21" s="2"/>
      <c r="H21" s="2"/>
      <c r="I21" s="2"/>
      <c r="J21" s="2"/>
      <c r="K21" s="2"/>
      <c r="L21" s="2"/>
      <c r="M21" s="2"/>
      <c r="N21" s="2"/>
    </row>
    <row r="22" spans="5:17">
      <c r="E22" s="2"/>
      <c r="F22" s="2"/>
      <c r="G22" s="2"/>
      <c r="H22" s="2"/>
      <c r="I22" s="2"/>
      <c r="J22" s="2"/>
      <c r="K22" s="2"/>
      <c r="L22" s="2"/>
      <c r="M22" s="2"/>
      <c r="N22" s="2"/>
    </row>
    <row r="23" spans="5:17">
      <c r="E23" s="2"/>
      <c r="F23" s="2"/>
      <c r="G23" s="2"/>
      <c r="H23" s="2"/>
      <c r="I23" s="2"/>
      <c r="J23" s="2"/>
      <c r="K23" s="2"/>
      <c r="L23" s="2"/>
      <c r="M23" s="2"/>
      <c r="N23" s="2"/>
    </row>
    <row r="24" spans="5:17">
      <c r="E24" s="2"/>
      <c r="F24" s="2"/>
      <c r="G24" s="2"/>
      <c r="H24" s="2"/>
      <c r="I24" s="2"/>
      <c r="J24" s="2"/>
      <c r="K24" s="2"/>
      <c r="L24" s="2"/>
      <c r="M24" s="2"/>
      <c r="N24" s="2"/>
    </row>
    <row r="25" spans="5:17">
      <c r="E25" s="2"/>
      <c r="F25" s="2"/>
      <c r="G25" s="2"/>
      <c r="H25" s="2"/>
      <c r="I25" s="2"/>
      <c r="J25" s="2"/>
      <c r="K25" s="2"/>
      <c r="L25" s="2"/>
      <c r="M25" s="2"/>
      <c r="N25" s="2"/>
    </row>
    <row r="26" spans="5:17">
      <c r="E26" s="2"/>
      <c r="F26" s="2"/>
      <c r="G26" s="2"/>
      <c r="H26" s="2"/>
      <c r="I26" s="2"/>
      <c r="J26" s="2"/>
      <c r="K26" s="2"/>
      <c r="L26" s="2"/>
      <c r="M26" s="2"/>
      <c r="N26" s="2"/>
    </row>
    <row r="27" spans="5:17">
      <c r="E27" s="2"/>
      <c r="F27" s="2"/>
      <c r="G27" s="2"/>
      <c r="H27" s="2"/>
      <c r="I27" s="2"/>
      <c r="J27" s="2"/>
      <c r="K27" s="2"/>
      <c r="L27" s="2"/>
      <c r="M27" s="2"/>
      <c r="N27" s="2"/>
    </row>
    <row r="28" spans="5:17">
      <c r="E28" s="2"/>
      <c r="F28" s="2"/>
      <c r="G28" s="2"/>
      <c r="H28" s="2"/>
      <c r="I28" s="2"/>
      <c r="J28" s="2"/>
      <c r="K28" s="2"/>
      <c r="L28" s="2"/>
      <c r="M28" s="2"/>
      <c r="N28" s="2"/>
    </row>
    <row r="29" spans="5:17">
      <c r="E29" s="2"/>
      <c r="F29" s="2"/>
      <c r="G29" s="2"/>
      <c r="H29" s="2"/>
      <c r="I29" s="2"/>
      <c r="J29" s="2"/>
      <c r="K29" s="2"/>
      <c r="L29" s="2"/>
      <c r="M29" s="2"/>
      <c r="N29" s="2"/>
    </row>
    <row r="30" spans="5:17">
      <c r="E30" s="2"/>
      <c r="F30" s="2"/>
      <c r="G30" s="2"/>
      <c r="H30" s="2"/>
      <c r="I30" s="2"/>
      <c r="J30" s="2"/>
      <c r="K30" s="2"/>
      <c r="L30" s="2"/>
      <c r="M30" s="2"/>
      <c r="N30" s="2"/>
    </row>
    <row r="31" spans="5:17">
      <c r="E31" s="2"/>
      <c r="F31" s="2"/>
      <c r="G31" s="2"/>
      <c r="H31" s="2"/>
      <c r="I31" s="2"/>
      <c r="J31" s="2"/>
      <c r="K31" s="2"/>
      <c r="L31" s="2"/>
      <c r="M31" s="2"/>
      <c r="N31" s="2"/>
    </row>
    <row r="32" spans="5:17">
      <c r="E32" s="2"/>
      <c r="F32" s="2"/>
      <c r="G32" s="2"/>
      <c r="H32" s="2"/>
      <c r="I32" s="2"/>
      <c r="J32" s="2"/>
      <c r="K32" s="2"/>
      <c r="L32" s="2"/>
      <c r="M32" s="2"/>
      <c r="N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E10:M10"/>
    <mergeCell ref="D13:D14"/>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5"/>
  <sheetViews>
    <sheetView zoomScale="63" zoomScaleNormal="63" workbookViewId="0"/>
  </sheetViews>
  <sheetFormatPr baseColWidth="10" defaultRowHeight="15"/>
  <cols>
    <col min="1"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52" t="s">
        <v>0</v>
      </c>
      <c r="C5" s="153"/>
      <c r="D5" s="153"/>
      <c r="E5" s="153"/>
      <c r="F5" s="153"/>
      <c r="G5" s="153"/>
      <c r="H5" s="153"/>
      <c r="I5" s="153"/>
      <c r="J5" s="153"/>
      <c r="K5" s="153"/>
      <c r="L5" s="153"/>
      <c r="M5" s="153"/>
      <c r="N5" s="153"/>
      <c r="O5" s="153"/>
      <c r="P5" s="153"/>
      <c r="Q5" s="153"/>
      <c r="R5" s="153"/>
      <c r="S5" s="153"/>
      <c r="T5" s="153"/>
      <c r="U5" s="154"/>
    </row>
    <row r="6" spans="2:21" ht="15.75" customHeight="1" thickBot="1">
      <c r="B6" s="155"/>
      <c r="C6" s="156"/>
      <c r="D6" s="156"/>
      <c r="E6" s="156"/>
      <c r="F6" s="156"/>
      <c r="G6" s="156"/>
      <c r="H6" s="156"/>
      <c r="I6" s="156"/>
      <c r="J6" s="156"/>
      <c r="K6" s="156"/>
      <c r="L6" s="156"/>
      <c r="M6" s="156"/>
      <c r="N6" s="156"/>
      <c r="O6" s="156"/>
      <c r="P6" s="156"/>
      <c r="Q6" s="156"/>
      <c r="R6" s="156"/>
      <c r="S6" s="156"/>
      <c r="T6" s="156"/>
      <c r="U6" s="157"/>
    </row>
    <row r="7" spans="2:21" ht="15" customHeight="1">
      <c r="B7" s="158" t="s">
        <v>1</v>
      </c>
      <c r="C7" s="159"/>
      <c r="D7" s="159"/>
      <c r="E7" s="159"/>
      <c r="F7" s="159"/>
      <c r="G7" s="159"/>
      <c r="H7" s="159"/>
      <c r="I7" s="159"/>
      <c r="J7" s="159"/>
      <c r="K7" s="160"/>
      <c r="L7" s="152" t="s">
        <v>2</v>
      </c>
      <c r="M7" s="153"/>
      <c r="N7" s="153"/>
      <c r="O7" s="153"/>
      <c r="P7" s="153"/>
      <c r="Q7" s="153"/>
      <c r="R7" s="153"/>
      <c r="S7" s="153"/>
      <c r="T7" s="153"/>
      <c r="U7" s="154"/>
    </row>
    <row r="8" spans="2:21" ht="15" customHeight="1">
      <c r="B8" s="161"/>
      <c r="C8" s="162"/>
      <c r="D8" s="162"/>
      <c r="E8" s="162"/>
      <c r="F8" s="162"/>
      <c r="G8" s="162"/>
      <c r="H8" s="162"/>
      <c r="I8" s="162"/>
      <c r="J8" s="162"/>
      <c r="K8" s="163"/>
      <c r="L8" s="164"/>
      <c r="M8" s="165"/>
      <c r="N8" s="165"/>
      <c r="O8" s="165"/>
      <c r="P8" s="165"/>
      <c r="Q8" s="165"/>
      <c r="R8" s="165"/>
      <c r="S8" s="165"/>
      <c r="T8" s="165"/>
      <c r="U8" s="166"/>
    </row>
    <row r="9" spans="2:21" ht="15" customHeight="1">
      <c r="B9" s="161"/>
      <c r="C9" s="162"/>
      <c r="D9" s="162"/>
      <c r="E9" s="162"/>
      <c r="F9" s="162"/>
      <c r="G9" s="162"/>
      <c r="H9" s="162"/>
      <c r="I9" s="162"/>
      <c r="J9" s="162"/>
      <c r="K9" s="163"/>
      <c r="L9" s="164"/>
      <c r="M9" s="165"/>
      <c r="N9" s="165"/>
      <c r="O9" s="165"/>
      <c r="P9" s="165"/>
      <c r="Q9" s="165"/>
      <c r="R9" s="165"/>
      <c r="S9" s="165"/>
      <c r="T9" s="165"/>
      <c r="U9" s="166"/>
    </row>
    <row r="10" spans="2:21" ht="15" customHeight="1">
      <c r="B10" s="161"/>
      <c r="C10" s="162"/>
      <c r="D10" s="162"/>
      <c r="E10" s="162"/>
      <c r="F10" s="162"/>
      <c r="G10" s="162"/>
      <c r="H10" s="162"/>
      <c r="I10" s="162"/>
      <c r="J10" s="162"/>
      <c r="K10" s="163"/>
      <c r="L10" s="164"/>
      <c r="M10" s="165"/>
      <c r="N10" s="165"/>
      <c r="O10" s="165"/>
      <c r="P10" s="165"/>
      <c r="Q10" s="165"/>
      <c r="R10" s="165"/>
      <c r="S10" s="165"/>
      <c r="T10" s="165"/>
      <c r="U10" s="166"/>
    </row>
    <row r="11" spans="2:21" ht="15" customHeight="1" thickBot="1">
      <c r="B11" s="161"/>
      <c r="C11" s="162"/>
      <c r="D11" s="162"/>
      <c r="E11" s="162"/>
      <c r="F11" s="162"/>
      <c r="G11" s="162"/>
      <c r="H11" s="162"/>
      <c r="I11" s="162"/>
      <c r="J11" s="162"/>
      <c r="K11" s="163"/>
      <c r="L11" s="164"/>
      <c r="M11" s="165"/>
      <c r="N11" s="165"/>
      <c r="O11" s="165"/>
      <c r="P11" s="165"/>
      <c r="Q11" s="165"/>
      <c r="R11" s="165"/>
      <c r="S11" s="165"/>
      <c r="T11" s="165"/>
      <c r="U11" s="166"/>
    </row>
    <row r="12" spans="2:21" ht="15" customHeight="1">
      <c r="B12" s="1"/>
      <c r="J12" s="167" t="s">
        <v>57</v>
      </c>
      <c r="K12" s="3"/>
      <c r="M12" s="146" t="s">
        <v>58</v>
      </c>
      <c r="N12" s="147"/>
      <c r="U12" s="3"/>
    </row>
    <row r="13" spans="2:21">
      <c r="B13" s="1"/>
      <c r="J13" s="168"/>
      <c r="K13" s="3"/>
      <c r="M13" s="148"/>
      <c r="N13" s="149"/>
      <c r="U13" s="3"/>
    </row>
    <row r="14" spans="2:21" ht="15" customHeight="1">
      <c r="B14" s="1"/>
      <c r="J14" s="168"/>
      <c r="K14" s="3"/>
      <c r="M14" s="148"/>
      <c r="N14" s="149"/>
      <c r="U14" s="3"/>
    </row>
    <row r="15" spans="2:21">
      <c r="B15" s="1"/>
      <c r="J15" s="168"/>
      <c r="K15" s="3"/>
      <c r="M15" s="148"/>
      <c r="N15" s="149"/>
      <c r="U15" s="3"/>
    </row>
    <row r="16" spans="2:21">
      <c r="B16" s="1"/>
      <c r="J16" s="168"/>
      <c r="K16" s="3"/>
      <c r="M16" s="148"/>
      <c r="N16" s="149"/>
      <c r="U16" s="3"/>
    </row>
    <row r="17" spans="2:21">
      <c r="B17" s="1"/>
      <c r="J17" s="168"/>
      <c r="K17" s="3"/>
      <c r="M17" s="148"/>
      <c r="N17" s="149"/>
      <c r="U17" s="3"/>
    </row>
    <row r="18" spans="2:21">
      <c r="B18" s="1"/>
      <c r="J18" s="168"/>
      <c r="K18" s="3"/>
      <c r="M18" s="148"/>
      <c r="N18" s="149"/>
      <c r="U18" s="3"/>
    </row>
    <row r="19" spans="2:21">
      <c r="B19" s="1"/>
      <c r="J19" s="168"/>
      <c r="K19" s="3"/>
      <c r="M19" s="148"/>
      <c r="N19" s="149"/>
      <c r="U19" s="3"/>
    </row>
    <row r="20" spans="2:21">
      <c r="B20" s="1"/>
      <c r="J20" s="168"/>
      <c r="K20" s="3"/>
      <c r="M20" s="148"/>
      <c r="N20" s="149"/>
      <c r="U20" s="3"/>
    </row>
    <row r="21" spans="2:21">
      <c r="B21" s="1"/>
      <c r="J21" s="168"/>
      <c r="K21" s="3"/>
      <c r="M21" s="148"/>
      <c r="N21" s="149"/>
      <c r="U21" s="3"/>
    </row>
    <row r="22" spans="2:21">
      <c r="B22" s="1"/>
      <c r="J22" s="168"/>
      <c r="K22" s="3"/>
      <c r="M22" s="148"/>
      <c r="N22" s="149"/>
      <c r="U22" s="3"/>
    </row>
    <row r="23" spans="2:21" ht="19.899999999999999" customHeight="1" thickBot="1">
      <c r="B23" s="1"/>
      <c r="J23" s="169"/>
      <c r="K23" s="3"/>
      <c r="M23" s="150"/>
      <c r="N23" s="151"/>
      <c r="U23" s="3"/>
    </row>
    <row r="24" spans="2:21">
      <c r="B24" s="1"/>
      <c r="K24" s="3"/>
      <c r="U24" s="3"/>
    </row>
    <row r="25" spans="2:21" ht="15.75" thickBot="1">
      <c r="B25" s="4"/>
      <c r="C25" s="5"/>
      <c r="D25" s="5"/>
      <c r="E25" s="5"/>
      <c r="F25" s="5"/>
      <c r="G25" s="5"/>
      <c r="H25" s="5"/>
      <c r="I25" s="5"/>
      <c r="J25" s="5"/>
      <c r="K25" s="6"/>
      <c r="U25" s="3"/>
    </row>
    <row r="26" spans="2:21" ht="15" customHeight="1">
      <c r="B26" s="158" t="s">
        <v>3</v>
      </c>
      <c r="C26" s="159"/>
      <c r="D26" s="159"/>
      <c r="E26" s="159"/>
      <c r="F26" s="159"/>
      <c r="G26" s="159"/>
      <c r="H26" s="159"/>
      <c r="I26" s="159"/>
      <c r="J26" s="159"/>
      <c r="K26" s="160"/>
      <c r="L26" s="152" t="s">
        <v>78</v>
      </c>
      <c r="M26" s="153"/>
      <c r="N26" s="153"/>
      <c r="O26" s="153"/>
      <c r="P26" s="153"/>
      <c r="Q26" s="153"/>
      <c r="R26" s="153"/>
      <c r="S26" s="153"/>
      <c r="T26" s="153"/>
      <c r="U26" s="154"/>
    </row>
    <row r="27" spans="2:21" ht="15" customHeight="1">
      <c r="B27" s="161"/>
      <c r="C27" s="162"/>
      <c r="D27" s="162"/>
      <c r="E27" s="162"/>
      <c r="F27" s="162"/>
      <c r="G27" s="162"/>
      <c r="H27" s="162"/>
      <c r="I27" s="162"/>
      <c r="J27" s="162"/>
      <c r="K27" s="163"/>
      <c r="L27" s="164"/>
      <c r="M27" s="165"/>
      <c r="N27" s="165"/>
      <c r="O27" s="165"/>
      <c r="P27" s="165"/>
      <c r="Q27" s="165"/>
      <c r="R27" s="165"/>
      <c r="S27" s="165"/>
      <c r="T27" s="165"/>
      <c r="U27" s="166"/>
    </row>
    <row r="28" spans="2:21" ht="15" customHeight="1">
      <c r="B28" s="161"/>
      <c r="C28" s="162"/>
      <c r="D28" s="162"/>
      <c r="E28" s="162"/>
      <c r="F28" s="162"/>
      <c r="G28" s="162"/>
      <c r="H28" s="162"/>
      <c r="I28" s="162"/>
      <c r="J28" s="162"/>
      <c r="K28" s="163"/>
      <c r="L28" s="164"/>
      <c r="M28" s="165"/>
      <c r="N28" s="165"/>
      <c r="O28" s="165"/>
      <c r="P28" s="165"/>
      <c r="Q28" s="165"/>
      <c r="R28" s="165"/>
      <c r="S28" s="165"/>
      <c r="T28" s="165"/>
      <c r="U28" s="166"/>
    </row>
    <row r="29" spans="2:21" ht="15" customHeight="1">
      <c r="B29" s="161"/>
      <c r="C29" s="162"/>
      <c r="D29" s="162"/>
      <c r="E29" s="162"/>
      <c r="F29" s="162"/>
      <c r="G29" s="162"/>
      <c r="H29" s="162"/>
      <c r="I29" s="162"/>
      <c r="J29" s="162"/>
      <c r="K29" s="163"/>
      <c r="L29" s="164"/>
      <c r="M29" s="165"/>
      <c r="N29" s="165"/>
      <c r="O29" s="165"/>
      <c r="P29" s="165"/>
      <c r="Q29" s="165"/>
      <c r="R29" s="165"/>
      <c r="S29" s="165"/>
      <c r="T29" s="165"/>
      <c r="U29" s="166"/>
    </row>
    <row r="30" spans="2:21" ht="15" customHeight="1" thickBot="1">
      <c r="B30" s="161"/>
      <c r="C30" s="162"/>
      <c r="D30" s="162"/>
      <c r="E30" s="162"/>
      <c r="F30" s="162"/>
      <c r="G30" s="162"/>
      <c r="H30" s="162"/>
      <c r="I30" s="162"/>
      <c r="J30" s="162"/>
      <c r="K30" s="163"/>
      <c r="L30" s="164"/>
      <c r="M30" s="165"/>
      <c r="N30" s="165"/>
      <c r="O30" s="165"/>
      <c r="P30" s="165"/>
      <c r="Q30" s="165"/>
      <c r="R30" s="165"/>
      <c r="S30" s="165"/>
      <c r="T30" s="165"/>
      <c r="U30" s="166"/>
    </row>
    <row r="31" spans="2:21" ht="15" customHeight="1">
      <c r="B31" s="1"/>
      <c r="K31" s="146" t="s">
        <v>59</v>
      </c>
      <c r="L31" s="147"/>
      <c r="U31" s="3"/>
    </row>
    <row r="32" spans="2:21" ht="15" customHeight="1">
      <c r="B32" s="1"/>
      <c r="K32" s="148"/>
      <c r="L32" s="149"/>
      <c r="U32" s="3"/>
    </row>
    <row r="33" spans="2:21">
      <c r="B33" s="1"/>
      <c r="K33" s="148"/>
      <c r="L33" s="149"/>
      <c r="U33" s="3"/>
    </row>
    <row r="34" spans="2:21">
      <c r="B34" s="1"/>
      <c r="K34" s="148"/>
      <c r="L34" s="149"/>
      <c r="U34" s="3"/>
    </row>
    <row r="35" spans="2:21">
      <c r="B35" s="1"/>
      <c r="K35" s="148"/>
      <c r="L35" s="149"/>
      <c r="U35" s="3"/>
    </row>
    <row r="36" spans="2:21">
      <c r="B36" s="1"/>
      <c r="K36" s="148"/>
      <c r="L36" s="149"/>
      <c r="U36" s="3"/>
    </row>
    <row r="37" spans="2:21">
      <c r="B37" s="1"/>
      <c r="K37" s="148"/>
      <c r="L37" s="149"/>
      <c r="U37" s="3"/>
    </row>
    <row r="38" spans="2:21">
      <c r="B38" s="1"/>
      <c r="K38" s="148"/>
      <c r="L38" s="149"/>
      <c r="U38" s="3"/>
    </row>
    <row r="39" spans="2:21">
      <c r="B39" s="1"/>
      <c r="K39" s="148"/>
      <c r="L39" s="149"/>
      <c r="U39" s="3"/>
    </row>
    <row r="40" spans="2:21">
      <c r="B40" s="1"/>
      <c r="K40" s="148"/>
      <c r="L40" s="149"/>
      <c r="U40" s="3"/>
    </row>
    <row r="41" spans="2:21">
      <c r="B41" s="1"/>
      <c r="K41" s="148"/>
      <c r="L41" s="149"/>
      <c r="U41" s="3"/>
    </row>
    <row r="42" spans="2:21" ht="15.75" thickBot="1">
      <c r="B42" s="1"/>
      <c r="K42" s="150"/>
      <c r="L42" s="151"/>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63" t="s">
        <v>72</v>
      </c>
      <c r="C48" s="64" t="s">
        <v>73</v>
      </c>
      <c r="D48" s="64" t="s">
        <v>74</v>
      </c>
      <c r="E48" s="64" t="s">
        <v>75</v>
      </c>
      <c r="F48" s="64" t="s">
        <v>76</v>
      </c>
      <c r="G48" s="65" t="s">
        <v>77</v>
      </c>
    </row>
    <row r="49" spans="2:7">
      <c r="B49" s="73">
        <v>44927</v>
      </c>
      <c r="C49" s="74">
        <v>128.76</v>
      </c>
      <c r="D49" s="74">
        <v>178.73599999999999</v>
      </c>
      <c r="E49" s="74">
        <v>4712.18</v>
      </c>
      <c r="F49" s="74">
        <v>4632.2</v>
      </c>
      <c r="G49" s="75">
        <v>0.84199999999999997</v>
      </c>
    </row>
    <row r="50" spans="2:7">
      <c r="B50" s="58">
        <v>44958</v>
      </c>
      <c r="C50" s="57">
        <v>130.87</v>
      </c>
      <c r="D50" s="57">
        <v>181.43</v>
      </c>
      <c r="E50" s="57">
        <v>4802.75</v>
      </c>
      <c r="F50" s="57">
        <v>4808.1400000000003</v>
      </c>
      <c r="G50" s="59">
        <v>0.82799999999999996</v>
      </c>
    </row>
    <row r="51" spans="2:7">
      <c r="B51" s="58">
        <v>44986</v>
      </c>
      <c r="C51" s="57">
        <v>131.77000000000001</v>
      </c>
      <c r="D51" s="57">
        <v>181.36</v>
      </c>
      <c r="E51" s="57">
        <v>4760.96</v>
      </c>
      <c r="F51" s="57">
        <v>4627.2700000000004</v>
      </c>
      <c r="G51" s="59">
        <v>0.79400000000000004</v>
      </c>
    </row>
    <row r="52" spans="2:7">
      <c r="B52" s="58">
        <v>45017</v>
      </c>
      <c r="C52" s="57">
        <v>132.80000000000001</v>
      </c>
      <c r="D52" s="57">
        <v>179.17</v>
      </c>
      <c r="E52" s="57">
        <v>4526.03</v>
      </c>
      <c r="F52" s="57">
        <v>4669</v>
      </c>
      <c r="G52" s="59">
        <v>0.81100000000000005</v>
      </c>
    </row>
    <row r="53" spans="2:7">
      <c r="B53" s="58">
        <v>45047</v>
      </c>
      <c r="C53" s="57">
        <v>133.38</v>
      </c>
      <c r="D53" s="57">
        <v>177.7</v>
      </c>
      <c r="E53" s="57">
        <v>4539.54</v>
      </c>
      <c r="F53" s="57">
        <v>4408.6499999999996</v>
      </c>
      <c r="G53" s="59">
        <v>0.66600000000000004</v>
      </c>
    </row>
    <row r="54" spans="2:7">
      <c r="B54" s="58">
        <v>45078</v>
      </c>
      <c r="C54" s="57">
        <v>133.78</v>
      </c>
      <c r="D54" s="57">
        <v>174.91</v>
      </c>
      <c r="E54" s="57">
        <v>4213.53</v>
      </c>
      <c r="F54" s="57">
        <v>4191.28</v>
      </c>
      <c r="G54" s="59">
        <v>0.54100000000000004</v>
      </c>
    </row>
    <row r="55" spans="2:7">
      <c r="B55" s="58">
        <v>45108</v>
      </c>
      <c r="C55" s="57">
        <v>134.44999999999999</v>
      </c>
      <c r="D55" s="57">
        <v>173.52</v>
      </c>
      <c r="E55" s="57">
        <v>4067.63</v>
      </c>
      <c r="F55" s="57">
        <v>3923.49</v>
      </c>
      <c r="G55" s="59">
        <v>0.72299999999999998</v>
      </c>
    </row>
    <row r="56" spans="2:7">
      <c r="B56" s="58">
        <v>45139</v>
      </c>
      <c r="C56" s="57">
        <v>135.38999999999999</v>
      </c>
      <c r="D56" s="57">
        <v>175.6</v>
      </c>
      <c r="E56" s="57">
        <v>4066.87</v>
      </c>
      <c r="F56" s="57">
        <v>4085.33</v>
      </c>
      <c r="G56" s="59">
        <v>0.73</v>
      </c>
    </row>
    <row r="57" spans="2:7">
      <c r="B57" s="58">
        <v>45170</v>
      </c>
      <c r="C57" s="57">
        <v>136.11000000000001</v>
      </c>
      <c r="D57" s="57">
        <v>177.12</v>
      </c>
      <c r="E57" s="57">
        <v>4008.41</v>
      </c>
      <c r="F57" s="57">
        <v>4053.76</v>
      </c>
      <c r="G57" s="59">
        <v>0.72099999999999997</v>
      </c>
    </row>
    <row r="58" spans="2:7">
      <c r="B58" s="58">
        <v>45200</v>
      </c>
      <c r="C58" s="57">
        <v>136.44999999999999</v>
      </c>
      <c r="D58" s="57">
        <v>177.43</v>
      </c>
      <c r="E58" s="57">
        <v>4219.16</v>
      </c>
      <c r="F58" s="57">
        <v>4060.83</v>
      </c>
      <c r="G58" s="59">
        <v>0.71899999999999997</v>
      </c>
    </row>
    <row r="59" spans="2:7">
      <c r="B59" s="58">
        <v>45231</v>
      </c>
      <c r="C59" s="57">
        <v>137.09</v>
      </c>
      <c r="D59" s="57">
        <v>176.2</v>
      </c>
      <c r="E59" s="57">
        <v>4040.26</v>
      </c>
      <c r="F59" s="57">
        <v>3980.67</v>
      </c>
      <c r="G59" s="59">
        <v>0.66</v>
      </c>
    </row>
    <row r="60" spans="2:7">
      <c r="B60" s="58">
        <v>45261</v>
      </c>
      <c r="C60" s="57">
        <v>137.72</v>
      </c>
      <c r="D60" s="57">
        <v>174.58</v>
      </c>
      <c r="E60" s="57">
        <v>3954.14</v>
      </c>
      <c r="F60" s="57">
        <v>3822.05</v>
      </c>
      <c r="G60" s="59">
        <v>0.72299999999999998</v>
      </c>
    </row>
    <row r="61" spans="2:7">
      <c r="B61" s="58">
        <v>45292</v>
      </c>
      <c r="C61" s="57">
        <v>138.97999999999999</v>
      </c>
      <c r="D61" s="57">
        <v>175.64</v>
      </c>
      <c r="E61" s="57">
        <v>3920.2</v>
      </c>
      <c r="F61" s="57">
        <v>3925.6</v>
      </c>
      <c r="G61" s="59">
        <v>0.72</v>
      </c>
    </row>
    <row r="62" spans="2:7">
      <c r="B62" s="58">
        <v>45323</v>
      </c>
      <c r="C62" s="57">
        <v>140.49</v>
      </c>
      <c r="D62" s="57">
        <v>177.35</v>
      </c>
      <c r="E62" s="57">
        <v>3931.85</v>
      </c>
      <c r="F62" s="57">
        <v>3933.56</v>
      </c>
      <c r="G62" s="59">
        <v>0.93500000000000005</v>
      </c>
    </row>
    <row r="63" spans="2:7">
      <c r="B63" s="58">
        <v>45352</v>
      </c>
      <c r="C63" s="57">
        <v>141.47999999999999</v>
      </c>
      <c r="D63" s="57">
        <v>177.3</v>
      </c>
      <c r="E63" s="57">
        <v>3908.67</v>
      </c>
      <c r="F63" s="57">
        <v>3842.3</v>
      </c>
      <c r="G63" s="59">
        <v>0.84</v>
      </c>
    </row>
    <row r="64" spans="2:7" ht="15.75" thickBot="1">
      <c r="B64" s="61">
        <v>45383</v>
      </c>
      <c r="C64" s="62">
        <v>142.32</v>
      </c>
      <c r="D64" s="62">
        <v>177.97</v>
      </c>
      <c r="E64" s="62">
        <v>3866.12</v>
      </c>
      <c r="F64" s="62">
        <v>3873.44</v>
      </c>
      <c r="G64" s="76">
        <v>0.81299999999999994</v>
      </c>
    </row>
    <row r="65" spans="2:2">
      <c r="B65"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176" t="s">
        <v>55</v>
      </c>
      <c r="F5" s="177"/>
      <c r="G5" s="177"/>
      <c r="H5" s="177"/>
      <c r="I5" s="177"/>
      <c r="J5" s="177"/>
      <c r="K5" s="177"/>
      <c r="L5" s="177"/>
      <c r="M5" s="178"/>
    </row>
    <row r="6" spans="5:13">
      <c r="E6" s="179"/>
      <c r="F6" s="180"/>
      <c r="G6" s="180"/>
      <c r="H6" s="180"/>
      <c r="I6" s="180"/>
      <c r="J6" s="180"/>
      <c r="K6" s="180"/>
      <c r="L6" s="180"/>
      <c r="M6" s="181"/>
    </row>
    <row r="7" spans="5:13">
      <c r="E7" s="179"/>
      <c r="F7" s="180"/>
      <c r="G7" s="180"/>
      <c r="H7" s="180"/>
      <c r="I7" s="180"/>
      <c r="J7" s="180"/>
      <c r="K7" s="180"/>
      <c r="L7" s="180"/>
      <c r="M7" s="181"/>
    </row>
    <row r="8" spans="5:13">
      <c r="E8" s="179"/>
      <c r="F8" s="180"/>
      <c r="G8" s="180"/>
      <c r="H8" s="180"/>
      <c r="I8" s="180"/>
      <c r="J8" s="180"/>
      <c r="K8" s="180"/>
      <c r="L8" s="180"/>
      <c r="M8" s="181"/>
    </row>
    <row r="9" spans="5:13" ht="15.75" thickBot="1">
      <c r="E9" s="182"/>
      <c r="F9" s="183"/>
      <c r="G9" s="183"/>
      <c r="H9" s="183"/>
      <c r="I9" s="183"/>
      <c r="J9" s="183"/>
      <c r="K9" s="183"/>
      <c r="L9" s="183"/>
      <c r="M9" s="184"/>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85" t="s">
        <v>56</v>
      </c>
      <c r="F13" s="185"/>
      <c r="G13" s="185"/>
      <c r="H13" s="185"/>
      <c r="I13" s="185"/>
      <c r="J13" s="185"/>
      <c r="K13" s="185"/>
      <c r="L13" s="185"/>
      <c r="M13" s="185"/>
    </row>
    <row r="14" spans="5:13" ht="19.5" customHeight="1">
      <c r="E14" s="185"/>
      <c r="F14" s="185"/>
      <c r="G14" s="185"/>
      <c r="H14" s="185"/>
      <c r="I14" s="185"/>
      <c r="J14" s="185"/>
      <c r="K14" s="185"/>
      <c r="L14" s="185"/>
      <c r="M14" s="185"/>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70" t="s">
        <v>53</v>
      </c>
      <c r="F19" s="171"/>
      <c r="G19" s="171"/>
      <c r="H19" s="171"/>
      <c r="I19" s="171"/>
      <c r="J19" s="171"/>
      <c r="K19" s="171"/>
      <c r="L19" s="171"/>
      <c r="M19" s="172"/>
    </row>
    <row r="20" spans="5:13" ht="15" customHeight="1" thickBot="1">
      <c r="E20" s="173"/>
      <c r="F20" s="174"/>
      <c r="G20" s="174"/>
      <c r="H20" s="174"/>
      <c r="I20" s="174"/>
      <c r="J20" s="174"/>
      <c r="K20" s="174"/>
      <c r="L20" s="174"/>
      <c r="M20" s="175"/>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86" t="s">
        <v>54</v>
      </c>
      <c r="F61" s="187"/>
      <c r="G61" s="187"/>
      <c r="H61" s="187"/>
      <c r="I61" s="187"/>
      <c r="J61" s="187"/>
      <c r="K61" s="187"/>
      <c r="L61" s="187"/>
      <c r="M61" s="188"/>
    </row>
    <row r="62" spans="5:13">
      <c r="E62" s="189"/>
      <c r="F62" s="190"/>
      <c r="G62" s="190"/>
      <c r="H62" s="190"/>
      <c r="I62" s="190"/>
      <c r="J62" s="190"/>
      <c r="K62" s="190"/>
      <c r="L62" s="190"/>
      <c r="M62" s="191"/>
    </row>
    <row r="63" spans="5:13" ht="15.75" thickBot="1">
      <c r="E63" s="192"/>
      <c r="F63" s="193"/>
      <c r="G63" s="193"/>
      <c r="H63" s="193"/>
      <c r="I63" s="193"/>
      <c r="J63" s="193"/>
      <c r="K63" s="193"/>
      <c r="L63" s="193"/>
      <c r="M63" s="194"/>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17" width="9.7109375" style="2" customWidth="1"/>
    <col min="18" max="16384" width="11.42578125" style="2"/>
  </cols>
  <sheetData>
    <row r="1" spans="1:19">
      <c r="A1" s="196"/>
      <c r="B1" s="196"/>
      <c r="C1" s="196"/>
    </row>
    <row r="3" spans="1:19" ht="26.25" customHeight="1" thickBot="1">
      <c r="F3" s="199" t="s">
        <v>125</v>
      </c>
      <c r="G3" s="200"/>
      <c r="H3" s="200"/>
      <c r="I3" s="200"/>
      <c r="J3" s="200"/>
      <c r="K3" s="200"/>
      <c r="L3" s="200"/>
      <c r="M3" s="200"/>
      <c r="N3" s="200"/>
      <c r="O3" s="200"/>
      <c r="P3" s="200"/>
      <c r="Q3" s="200"/>
      <c r="R3" s="200"/>
      <c r="S3" s="200"/>
    </row>
    <row r="4" spans="1:19" ht="26.25" customHeight="1" thickBot="1">
      <c r="E4" s="81" t="s">
        <v>60</v>
      </c>
      <c r="F4" s="88">
        <v>44986</v>
      </c>
      <c r="G4" s="90">
        <v>45017</v>
      </c>
      <c r="H4" s="90">
        <v>45047</v>
      </c>
      <c r="I4" s="90">
        <v>45078</v>
      </c>
      <c r="J4" s="90">
        <v>45108</v>
      </c>
      <c r="K4" s="90">
        <v>45139</v>
      </c>
      <c r="L4" s="90">
        <v>45170</v>
      </c>
      <c r="M4" s="90">
        <v>45200</v>
      </c>
      <c r="N4" s="90">
        <v>45231</v>
      </c>
      <c r="O4" s="90">
        <v>45261</v>
      </c>
      <c r="P4" s="90">
        <v>45292</v>
      </c>
      <c r="Q4" s="90">
        <v>45323</v>
      </c>
      <c r="R4" s="91">
        <v>45352</v>
      </c>
      <c r="S4" s="90">
        <v>45383</v>
      </c>
    </row>
    <row r="5" spans="1:19" ht="26.25" customHeight="1">
      <c r="E5" s="51" t="s">
        <v>63</v>
      </c>
      <c r="F5" s="92">
        <v>1412.8427300000001</v>
      </c>
      <c r="G5" s="35">
        <v>1324.0214699999999</v>
      </c>
      <c r="H5" s="36">
        <v>1398.4186199999999</v>
      </c>
      <c r="I5" s="36">
        <v>1511.24235</v>
      </c>
      <c r="J5" s="36">
        <v>1116.4626800000001</v>
      </c>
      <c r="K5" s="36">
        <v>1145.5653600000001</v>
      </c>
      <c r="L5" s="36">
        <v>1257.56792</v>
      </c>
      <c r="M5" s="36">
        <v>1218.23732</v>
      </c>
      <c r="N5" s="36">
        <v>1175.36383</v>
      </c>
      <c r="O5" s="36">
        <v>1201.4094600000001</v>
      </c>
      <c r="P5" s="36">
        <v>1282.7961299999999</v>
      </c>
      <c r="Q5" s="36">
        <v>1332.3318999999999</v>
      </c>
      <c r="R5" s="36">
        <v>1210.1894</v>
      </c>
      <c r="S5" s="37">
        <v>1234.8489099999999</v>
      </c>
    </row>
    <row r="6" spans="1:19" ht="26.25" customHeight="1">
      <c r="E6" s="31" t="s">
        <v>64</v>
      </c>
      <c r="F6" s="93">
        <v>768.35276999999996</v>
      </c>
      <c r="G6" s="28">
        <v>631.99842000000001</v>
      </c>
      <c r="H6" s="11">
        <v>669.40308000000005</v>
      </c>
      <c r="I6" s="11">
        <v>565.21892000000003</v>
      </c>
      <c r="J6" s="11">
        <v>645.93880999999999</v>
      </c>
      <c r="K6" s="11">
        <v>783.89416000000006</v>
      </c>
      <c r="L6" s="11">
        <v>662.12010999999995</v>
      </c>
      <c r="M6" s="11">
        <v>683.34339999999997</v>
      </c>
      <c r="N6" s="11">
        <v>676.17501000000004</v>
      </c>
      <c r="O6" s="11">
        <v>659.45561999999995</v>
      </c>
      <c r="P6" s="11">
        <v>689.52026000000001</v>
      </c>
      <c r="Q6" s="11">
        <v>903.57952</v>
      </c>
      <c r="R6" s="11">
        <v>634.06871000000001</v>
      </c>
      <c r="S6" s="25">
        <v>644.20610999999997</v>
      </c>
    </row>
    <row r="7" spans="1:19" ht="26.25" customHeight="1">
      <c r="E7" s="31" t="s">
        <v>65</v>
      </c>
      <c r="F7" s="93">
        <v>683.34339999999997</v>
      </c>
      <c r="G7" s="28">
        <v>683.34339999999997</v>
      </c>
      <c r="H7" s="11">
        <v>683.34339999999997</v>
      </c>
      <c r="I7" s="11">
        <v>683.34339999999997</v>
      </c>
      <c r="J7" s="11">
        <v>683.34339999999997</v>
      </c>
      <c r="K7" s="11">
        <v>683.34339999999997</v>
      </c>
      <c r="L7" s="11">
        <v>683.34339999999997</v>
      </c>
      <c r="M7" s="11">
        <v>683.34</v>
      </c>
      <c r="N7" s="11">
        <v>683.34339999999997</v>
      </c>
      <c r="O7" s="11">
        <v>683.34339999999997</v>
      </c>
      <c r="P7" s="11">
        <v>746.75766999999996</v>
      </c>
      <c r="Q7" s="11">
        <v>746.75766999999996</v>
      </c>
      <c r="R7" s="11">
        <v>746.75766999999996</v>
      </c>
      <c r="S7" s="25">
        <v>746.72251000000006</v>
      </c>
    </row>
    <row r="8" spans="1:19" ht="26.25" customHeight="1">
      <c r="E8" s="31" t="s">
        <v>66</v>
      </c>
      <c r="F8" s="93">
        <v>2985.3036200000001</v>
      </c>
      <c r="G8" s="28">
        <v>2755.25677</v>
      </c>
      <c r="H8" s="11">
        <v>2874.1197099999999</v>
      </c>
      <c r="I8" s="11">
        <v>2880.6138799999999</v>
      </c>
      <c r="J8" s="11">
        <v>2551.78766</v>
      </c>
      <c r="K8" s="11">
        <v>2720.3694300000002</v>
      </c>
      <c r="L8" s="11">
        <v>2717.39624</v>
      </c>
      <c r="M8" s="11">
        <v>2696.2615900000001</v>
      </c>
      <c r="N8" s="11">
        <v>2650.1422200000002</v>
      </c>
      <c r="O8" s="11">
        <v>2657.2616200000002</v>
      </c>
      <c r="P8" s="11">
        <v>2844.5066400000001</v>
      </c>
      <c r="Q8" s="11">
        <v>3112.31043</v>
      </c>
      <c r="R8" s="11">
        <v>2710.99181</v>
      </c>
      <c r="S8" s="25">
        <v>2755.1442499999998</v>
      </c>
    </row>
    <row r="9" spans="1:19" ht="26.25" customHeight="1" thickBot="1">
      <c r="E9" s="32" t="s">
        <v>67</v>
      </c>
      <c r="F9" s="94">
        <v>3330.1972300000002</v>
      </c>
      <c r="G9" s="29">
        <v>3360.9782500000001</v>
      </c>
      <c r="H9" s="26">
        <v>3383.0157800000002</v>
      </c>
      <c r="I9" s="26">
        <v>3393.54376</v>
      </c>
      <c r="J9" s="26">
        <v>3399.4661799999999</v>
      </c>
      <c r="K9" s="26">
        <v>3412.2208500000002</v>
      </c>
      <c r="L9" s="26">
        <v>3431.7821100000001</v>
      </c>
      <c r="M9" s="26">
        <v>3445.7196899999999</v>
      </c>
      <c r="N9" s="26">
        <v>3450.0091200000002</v>
      </c>
      <c r="O9" s="26">
        <v>3461.85817</v>
      </c>
      <c r="P9" s="26">
        <v>3473.4200099999998</v>
      </c>
      <c r="Q9" s="26">
        <v>3500.81682</v>
      </c>
      <c r="R9" s="26">
        <v>3534.4291800000001</v>
      </c>
      <c r="S9" s="27">
        <v>3554.8863099999999</v>
      </c>
    </row>
    <row r="10" spans="1:19" ht="30" customHeight="1">
      <c r="E10" s="203" t="s">
        <v>88</v>
      </c>
      <c r="F10" s="203"/>
      <c r="G10" s="204"/>
      <c r="H10" s="204"/>
      <c r="I10" s="204"/>
      <c r="J10" s="204"/>
      <c r="K10" s="204"/>
      <c r="L10" s="204"/>
      <c r="M10" s="204"/>
      <c r="N10" s="204"/>
      <c r="O10" s="204"/>
      <c r="P10" s="204"/>
      <c r="Q10" s="204"/>
      <c r="R10" s="204"/>
      <c r="S10" s="204"/>
    </row>
    <row r="11" spans="1:19" ht="30" customHeight="1" thickBot="1">
      <c r="F11" s="199" t="s">
        <v>126</v>
      </c>
      <c r="G11" s="200"/>
      <c r="H11" s="200"/>
      <c r="I11" s="200"/>
      <c r="J11" s="200"/>
      <c r="K11" s="200"/>
      <c r="L11" s="200"/>
      <c r="M11" s="200"/>
      <c r="N11" s="200"/>
      <c r="O11" s="200"/>
      <c r="P11" s="200"/>
      <c r="Q11" s="200"/>
      <c r="R11" s="200"/>
      <c r="S11" s="200"/>
    </row>
    <row r="12" spans="1:19" ht="30" customHeight="1" thickBot="1">
      <c r="D12" s="54" t="s">
        <v>84</v>
      </c>
      <c r="E12" s="54" t="s">
        <v>83</v>
      </c>
      <c r="F12" s="88">
        <v>44986</v>
      </c>
      <c r="G12" s="90">
        <v>45017</v>
      </c>
      <c r="H12" s="90">
        <v>45047</v>
      </c>
      <c r="I12" s="90">
        <v>45078</v>
      </c>
      <c r="J12" s="90">
        <v>45108</v>
      </c>
      <c r="K12" s="90">
        <v>45139</v>
      </c>
      <c r="L12" s="90">
        <v>45170</v>
      </c>
      <c r="M12" s="90">
        <v>45200</v>
      </c>
      <c r="N12" s="90">
        <v>45231</v>
      </c>
      <c r="O12" s="90">
        <v>45261</v>
      </c>
      <c r="P12" s="90">
        <v>45292</v>
      </c>
      <c r="Q12" s="90">
        <v>45323</v>
      </c>
      <c r="R12" s="91">
        <v>45352</v>
      </c>
      <c r="S12" s="90">
        <v>45383</v>
      </c>
    </row>
    <row r="13" spans="1:19" ht="30" customHeight="1">
      <c r="D13" s="197" t="s">
        <v>85</v>
      </c>
      <c r="E13" s="51" t="s">
        <v>68</v>
      </c>
      <c r="F13" s="95">
        <v>1314.94</v>
      </c>
      <c r="G13" s="35">
        <v>1328.75</v>
      </c>
      <c r="H13" s="36">
        <v>1339.14</v>
      </c>
      <c r="I13" s="36">
        <v>1344.99</v>
      </c>
      <c r="J13" s="36">
        <v>1349.02</v>
      </c>
      <c r="K13" s="36">
        <v>1355.78</v>
      </c>
      <c r="L13" s="36">
        <v>1365.26</v>
      </c>
      <c r="M13" s="36">
        <v>1372.52</v>
      </c>
      <c r="N13" s="36">
        <v>1375.95</v>
      </c>
      <c r="O13" s="36">
        <v>1382.4</v>
      </c>
      <c r="P13" s="36">
        <v>1388.75</v>
      </c>
      <c r="Q13" s="36">
        <v>1401.46</v>
      </c>
      <c r="R13" s="36">
        <v>1416.68</v>
      </c>
      <c r="S13" s="37">
        <v>1426.67</v>
      </c>
    </row>
    <row r="14" spans="1:19" ht="30" customHeight="1" thickBot="1">
      <c r="D14" s="198"/>
      <c r="E14" s="31" t="s">
        <v>69</v>
      </c>
      <c r="F14" s="93">
        <v>1642.54</v>
      </c>
      <c r="G14" s="28">
        <v>1659.79</v>
      </c>
      <c r="H14" s="11">
        <v>1672.77</v>
      </c>
      <c r="I14" s="11">
        <v>1680.07</v>
      </c>
      <c r="J14" s="11">
        <v>1685.11</v>
      </c>
      <c r="K14" s="11">
        <v>1693.55</v>
      </c>
      <c r="L14" s="11">
        <v>1705.39</v>
      </c>
      <c r="M14" s="11">
        <v>1714.46</v>
      </c>
      <c r="N14" s="11">
        <v>1718.74</v>
      </c>
      <c r="O14" s="11">
        <v>1726.8</v>
      </c>
      <c r="P14" s="11">
        <v>1734.74</v>
      </c>
      <c r="Q14" s="11">
        <v>1750.61</v>
      </c>
      <c r="R14" s="11">
        <v>1769.63</v>
      </c>
      <c r="S14" s="25">
        <v>1782.1</v>
      </c>
    </row>
    <row r="15" spans="1:19" ht="30" customHeight="1" thickBot="1">
      <c r="D15" s="39" t="s">
        <v>86</v>
      </c>
      <c r="E15" s="31" t="s">
        <v>70</v>
      </c>
      <c r="F15" s="93">
        <v>2985.3036200000001</v>
      </c>
      <c r="G15" s="28">
        <v>2880.6138799999999</v>
      </c>
      <c r="H15" s="11">
        <v>2874.1197099999999</v>
      </c>
      <c r="I15" s="11">
        <v>2880.6138799999999</v>
      </c>
      <c r="J15" s="11">
        <v>2551.78766</v>
      </c>
      <c r="K15" s="11">
        <v>2720.3694300000002</v>
      </c>
      <c r="L15" s="11">
        <v>2717.39624</v>
      </c>
      <c r="M15" s="11">
        <v>2696.2615900000001</v>
      </c>
      <c r="N15" s="11">
        <v>2650.1422200000002</v>
      </c>
      <c r="O15" s="11">
        <f>+O8</f>
        <v>2657.2616200000002</v>
      </c>
      <c r="P15" s="11">
        <f>+P8</f>
        <v>2844.5066400000001</v>
      </c>
      <c r="Q15" s="11">
        <v>3112.31043</v>
      </c>
      <c r="R15" s="11">
        <f>+R8</f>
        <v>2710.99181</v>
      </c>
      <c r="S15" s="25">
        <f>+S8</f>
        <v>2755.1442499999998</v>
      </c>
    </row>
    <row r="16" spans="1:19" ht="30" customHeight="1" thickBot="1">
      <c r="D16" s="39" t="s">
        <v>87</v>
      </c>
      <c r="E16" s="32" t="s">
        <v>71</v>
      </c>
      <c r="F16" s="94">
        <v>3582.3643440000001</v>
      </c>
      <c r="G16" s="29">
        <v>3456.7366559999996</v>
      </c>
      <c r="H16" s="26">
        <v>3448.9436519999999</v>
      </c>
      <c r="I16" s="26">
        <v>3456.7366559999996</v>
      </c>
      <c r="J16" s="26">
        <v>3062.145192</v>
      </c>
      <c r="K16" s="26">
        <v>3264.4433160000003</v>
      </c>
      <c r="L16" s="26">
        <v>3260.8754880000001</v>
      </c>
      <c r="M16" s="26">
        <v>3235.5139079999999</v>
      </c>
      <c r="N16" s="26">
        <v>3180.1706640000002</v>
      </c>
      <c r="O16" s="26">
        <f>+O15*1.2</f>
        <v>3188.7139440000001</v>
      </c>
      <c r="P16" s="26">
        <f>+P15*1.2</f>
        <v>3413.407968</v>
      </c>
      <c r="Q16" s="26">
        <v>3734.772516</v>
      </c>
      <c r="R16" s="26">
        <f>+R15*1.2</f>
        <v>3253.1901720000001</v>
      </c>
      <c r="S16" s="27">
        <f>+S15*1.2</f>
        <v>3306.1730999999995</v>
      </c>
    </row>
    <row r="17" spans="5:19" ht="15" customHeight="1">
      <c r="E17" s="201" t="s">
        <v>138</v>
      </c>
      <c r="F17" s="201"/>
      <c r="G17" s="202"/>
      <c r="H17" s="202"/>
      <c r="I17" s="202"/>
      <c r="J17" s="202"/>
      <c r="K17" s="202"/>
      <c r="L17" s="202"/>
      <c r="M17" s="202"/>
      <c r="N17" s="202"/>
      <c r="O17" s="202"/>
      <c r="P17" s="202"/>
      <c r="Q17" s="202"/>
      <c r="R17" s="202"/>
      <c r="S17" s="202"/>
    </row>
    <row r="18" spans="5:19" ht="29.25" customHeight="1">
      <c r="E18" s="202"/>
      <c r="F18" s="202"/>
      <c r="G18" s="202"/>
      <c r="H18" s="202"/>
      <c r="I18" s="202"/>
      <c r="J18" s="202"/>
      <c r="K18" s="202"/>
      <c r="L18" s="202"/>
      <c r="M18" s="202"/>
      <c r="N18" s="202"/>
      <c r="O18" s="202"/>
      <c r="P18" s="202"/>
      <c r="Q18" s="202"/>
      <c r="R18" s="202"/>
      <c r="S18" s="202"/>
    </row>
    <row r="40" spans="8:25">
      <c r="H40" s="195" t="s">
        <v>88</v>
      </c>
      <c r="I40" s="195"/>
      <c r="J40" s="195"/>
      <c r="K40" s="195"/>
      <c r="L40" s="195"/>
      <c r="M40" s="195"/>
      <c r="N40" s="195"/>
      <c r="O40" s="195"/>
      <c r="P40" s="195"/>
      <c r="Q40" s="195"/>
      <c r="R40" s="195"/>
    </row>
    <row r="41" spans="8:25">
      <c r="Y41" s="2" t="s">
        <v>140</v>
      </c>
    </row>
    <row r="60" spans="9:9">
      <c r="I60" s="43"/>
    </row>
    <row r="79" ht="32.25" customHeight="1"/>
    <row r="80" ht="32.25" customHeight="1"/>
    <row r="83" ht="30" customHeight="1"/>
    <row r="86" ht="21" customHeight="1"/>
  </sheetData>
  <mergeCells count="7">
    <mergeCell ref="H40:R40"/>
    <mergeCell ref="A1:C1"/>
    <mergeCell ref="D13:D14"/>
    <mergeCell ref="F3:S3"/>
    <mergeCell ref="F11:S11"/>
    <mergeCell ref="E17:S18"/>
    <mergeCell ref="E10:S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2" width="10.28515625" style="2" bestFit="1" customWidth="1"/>
    <col min="13" max="15" width="11.42578125" style="2"/>
    <col min="16" max="16" width="11.28515625" style="2" customWidth="1"/>
    <col min="17" max="17" width="12.5703125" style="2" customWidth="1"/>
    <col min="18" max="16384" width="11.42578125" style="2"/>
  </cols>
  <sheetData>
    <row r="1" spans="1:18">
      <c r="A1" s="196"/>
      <c r="B1" s="196"/>
      <c r="C1" s="196"/>
    </row>
    <row r="3" spans="1:18" ht="26.25" customHeight="1" thickBot="1">
      <c r="F3" s="200" t="s">
        <v>149</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35">
        <v>1512</v>
      </c>
      <c r="G5" s="36">
        <v>1512</v>
      </c>
      <c r="H5" s="36">
        <v>1497</v>
      </c>
      <c r="I5" s="34">
        <v>1414</v>
      </c>
      <c r="J5" s="34">
        <v>1348</v>
      </c>
      <c r="K5" s="34">
        <v>1425</v>
      </c>
      <c r="L5" s="34">
        <v>1378</v>
      </c>
      <c r="M5" s="34">
        <v>1423</v>
      </c>
      <c r="N5" s="34">
        <v>1320</v>
      </c>
      <c r="O5" s="34">
        <v>1441</v>
      </c>
      <c r="P5" s="34">
        <v>1441</v>
      </c>
      <c r="Q5" s="36">
        <v>1429</v>
      </c>
      <c r="R5" s="37">
        <v>1479</v>
      </c>
    </row>
    <row r="6" spans="1:18" ht="26.25" customHeight="1">
      <c r="E6" s="31" t="s">
        <v>64</v>
      </c>
      <c r="F6" s="28">
        <v>320</v>
      </c>
      <c r="G6" s="11">
        <v>320</v>
      </c>
      <c r="H6" s="11">
        <v>310</v>
      </c>
      <c r="I6" s="30">
        <v>320</v>
      </c>
      <c r="J6" s="30">
        <v>326</v>
      </c>
      <c r="K6" s="30">
        <v>349</v>
      </c>
      <c r="L6" s="30">
        <v>396</v>
      </c>
      <c r="M6" s="30">
        <v>442</v>
      </c>
      <c r="N6" s="30">
        <v>420</v>
      </c>
      <c r="O6" s="30">
        <v>427</v>
      </c>
      <c r="P6" s="30">
        <v>427</v>
      </c>
      <c r="Q6" s="11">
        <v>399</v>
      </c>
      <c r="R6" s="25">
        <v>435</v>
      </c>
    </row>
    <row r="7" spans="1:18" ht="26.25" customHeight="1">
      <c r="E7" s="31" t="s">
        <v>65</v>
      </c>
      <c r="F7" s="28">
        <v>758</v>
      </c>
      <c r="G7" s="11">
        <v>758</v>
      </c>
      <c r="H7" s="11">
        <v>757</v>
      </c>
      <c r="I7" s="30">
        <v>752</v>
      </c>
      <c r="J7" s="30">
        <v>751</v>
      </c>
      <c r="K7" s="30">
        <v>757</v>
      </c>
      <c r="L7" s="30">
        <v>762</v>
      </c>
      <c r="M7" s="30">
        <v>766</v>
      </c>
      <c r="N7" s="30">
        <v>763</v>
      </c>
      <c r="O7" s="30">
        <v>764</v>
      </c>
      <c r="P7" s="30">
        <v>764</v>
      </c>
      <c r="Q7" s="11">
        <v>702.88</v>
      </c>
      <c r="R7" s="25">
        <v>703.7</v>
      </c>
    </row>
    <row r="8" spans="1:18" ht="26.25" customHeight="1">
      <c r="E8" s="31" t="s">
        <v>66</v>
      </c>
      <c r="F8" s="28">
        <v>2651.33</v>
      </c>
      <c r="G8" s="11">
        <v>2651.33</v>
      </c>
      <c r="H8" s="11">
        <v>2619.0300000000002</v>
      </c>
      <c r="I8" s="30">
        <v>2542.1799999999998</v>
      </c>
      <c r="J8" s="30">
        <v>2479.2800000000002</v>
      </c>
      <c r="K8" s="30">
        <v>2586.8000000000002</v>
      </c>
      <c r="L8" s="30">
        <v>2594.42</v>
      </c>
      <c r="M8" s="30">
        <v>2697.24</v>
      </c>
      <c r="N8" s="30">
        <v>2567.0300000000002</v>
      </c>
      <c r="O8" s="30">
        <v>2695.95</v>
      </c>
      <c r="P8" s="30">
        <v>2695.95</v>
      </c>
      <c r="Q8" s="11">
        <v>2592.3000000000002</v>
      </c>
      <c r="R8" s="25">
        <v>2680.45</v>
      </c>
    </row>
    <row r="9" spans="1:18" ht="26.25" customHeight="1" thickBot="1">
      <c r="E9" s="32" t="s">
        <v>67</v>
      </c>
      <c r="F9" s="29">
        <v>4646</v>
      </c>
      <c r="G9" s="26">
        <v>4646</v>
      </c>
      <c r="H9" s="26">
        <v>4691</v>
      </c>
      <c r="I9" s="33">
        <v>4699</v>
      </c>
      <c r="J9" s="33">
        <v>4717</v>
      </c>
      <c r="K9" s="33">
        <v>4744</v>
      </c>
      <c r="L9" s="33">
        <v>4763</v>
      </c>
      <c r="M9" s="33">
        <v>4769</v>
      </c>
      <c r="N9" s="33">
        <v>4786</v>
      </c>
      <c r="O9" s="33">
        <v>4802</v>
      </c>
      <c r="P9" s="33">
        <v>4802</v>
      </c>
      <c r="Q9" s="26">
        <v>4886</v>
      </c>
      <c r="R9" s="27">
        <v>4914</v>
      </c>
    </row>
    <row r="10" spans="1:18" ht="30" customHeight="1">
      <c r="E10" s="203" t="s">
        <v>88</v>
      </c>
      <c r="F10" s="203"/>
      <c r="G10" s="203"/>
      <c r="H10" s="203"/>
      <c r="I10" s="203"/>
      <c r="J10" s="203"/>
      <c r="K10" s="203"/>
      <c r="L10" s="203"/>
      <c r="M10" s="203"/>
      <c r="N10" s="203"/>
      <c r="O10" s="203"/>
      <c r="P10" s="203"/>
      <c r="Q10" s="203"/>
      <c r="R10" s="203"/>
    </row>
    <row r="11" spans="1:18" ht="30" customHeight="1" thickBot="1">
      <c r="F11" s="200" t="s">
        <v>150</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35">
        <v>1215.25</v>
      </c>
      <c r="G13" s="36">
        <v>1215.25</v>
      </c>
      <c r="H13" s="36">
        <v>1209.4100000000001</v>
      </c>
      <c r="I13" s="34">
        <v>1178</v>
      </c>
      <c r="J13" s="34">
        <v>1155.93</v>
      </c>
      <c r="K13" s="34">
        <v>1198</v>
      </c>
      <c r="L13" s="34">
        <v>1201.1300000000001</v>
      </c>
      <c r="M13" s="34">
        <v>1245.69</v>
      </c>
      <c r="N13" s="34">
        <v>1191.7</v>
      </c>
      <c r="O13" s="34">
        <v>1250.0899999999999</v>
      </c>
      <c r="P13" s="34">
        <v>1250.0899999999999</v>
      </c>
      <c r="Q13" s="36">
        <v>1203.3</v>
      </c>
      <c r="R13" s="37">
        <v>1237.07</v>
      </c>
    </row>
    <row r="14" spans="1:18" ht="30" customHeight="1" thickBot="1">
      <c r="D14" s="198"/>
      <c r="E14" s="31" t="s">
        <v>69</v>
      </c>
      <c r="F14" s="28">
        <v>1524.46</v>
      </c>
      <c r="G14" s="11">
        <v>1524.46</v>
      </c>
      <c r="H14" s="11">
        <v>1517.12</v>
      </c>
      <c r="I14" s="30">
        <v>1477.97</v>
      </c>
      <c r="J14" s="30">
        <v>1451.92</v>
      </c>
      <c r="K14" s="30">
        <v>1503.27</v>
      </c>
      <c r="L14" s="30">
        <v>1507.69</v>
      </c>
      <c r="M14" s="30">
        <v>1564.66</v>
      </c>
      <c r="N14" s="30">
        <v>1497.74</v>
      </c>
      <c r="O14" s="30">
        <v>1571.48</v>
      </c>
      <c r="P14" s="30">
        <v>1571.48</v>
      </c>
      <c r="Q14" s="11">
        <v>1510.97</v>
      </c>
      <c r="R14" s="25">
        <v>1556.63</v>
      </c>
    </row>
    <row r="15" spans="1:18" ht="30" customHeight="1" thickBot="1">
      <c r="D15" s="39" t="s">
        <v>86</v>
      </c>
      <c r="E15" s="31" t="s">
        <v>70</v>
      </c>
      <c r="F15" s="28">
        <v>2619.0300000000002</v>
      </c>
      <c r="G15" s="11">
        <v>2651.33</v>
      </c>
      <c r="H15" s="11">
        <v>2619.0300000000002</v>
      </c>
      <c r="I15" s="30">
        <v>2542.1799999999998</v>
      </c>
      <c r="J15" s="11">
        <v>2479.2800000000002</v>
      </c>
      <c r="K15" s="11">
        <v>2586.8000000000002</v>
      </c>
      <c r="L15" s="11">
        <v>2594.42</v>
      </c>
      <c r="M15" s="30">
        <v>2697.24</v>
      </c>
      <c r="N15" s="30">
        <f>+N8</f>
        <v>2567.0300000000002</v>
      </c>
      <c r="O15" s="30">
        <v>2695.95</v>
      </c>
      <c r="P15" s="30">
        <v>2695.95</v>
      </c>
      <c r="Q15" s="11">
        <f>+Q8</f>
        <v>2592.3000000000002</v>
      </c>
      <c r="R15" s="25">
        <f>+R8</f>
        <v>2680.45</v>
      </c>
    </row>
    <row r="16" spans="1:18" ht="30" customHeight="1" thickBot="1">
      <c r="D16" s="39" t="s">
        <v>87</v>
      </c>
      <c r="E16" s="32" t="s">
        <v>71</v>
      </c>
      <c r="F16" s="29">
        <v>3142.8360000000002</v>
      </c>
      <c r="G16" s="26">
        <v>3181.596</v>
      </c>
      <c r="H16" s="26">
        <v>3142.8360000000002</v>
      </c>
      <c r="I16" s="26">
        <v>3050.616</v>
      </c>
      <c r="J16" s="26">
        <v>2975.136</v>
      </c>
      <c r="K16" s="26">
        <v>3104.1600000000003</v>
      </c>
      <c r="L16" s="26">
        <f>L15+L15*20%</f>
        <v>3113.3040000000001</v>
      </c>
      <c r="M16" s="33">
        <v>3236.6879999999996</v>
      </c>
      <c r="N16" s="33">
        <f>+N15*1.2</f>
        <v>3080.4360000000001</v>
      </c>
      <c r="O16" s="33">
        <v>3235.14</v>
      </c>
      <c r="P16" s="33">
        <v>3235.14</v>
      </c>
      <c r="Q16" s="26">
        <f>+Q15*1.2</f>
        <v>3110.76</v>
      </c>
      <c r="R16" s="27">
        <f>+R15*1.2</f>
        <v>3216.5399999999995</v>
      </c>
    </row>
    <row r="17" spans="5:18" ht="15" customHeight="1">
      <c r="E17" s="201" t="s">
        <v>138</v>
      </c>
      <c r="F17" s="201"/>
      <c r="G17" s="201"/>
      <c r="H17" s="201"/>
      <c r="I17" s="201"/>
      <c r="J17" s="201"/>
      <c r="K17" s="201"/>
      <c r="L17" s="201"/>
      <c r="M17" s="201"/>
      <c r="N17" s="201"/>
      <c r="O17" s="201"/>
      <c r="P17" s="201"/>
      <c r="Q17" s="201"/>
      <c r="R17" s="201"/>
    </row>
    <row r="18" spans="5:18" ht="15" customHeight="1">
      <c r="E18" s="205"/>
      <c r="F18" s="205"/>
      <c r="G18" s="205"/>
      <c r="H18" s="205"/>
      <c r="I18" s="205"/>
      <c r="J18" s="205"/>
      <c r="K18" s="205"/>
      <c r="L18" s="205"/>
      <c r="M18" s="205"/>
      <c r="N18" s="205"/>
      <c r="O18" s="205"/>
      <c r="P18" s="205"/>
      <c r="Q18" s="205"/>
      <c r="R18" s="205"/>
    </row>
    <row r="19" spans="5:18">
      <c r="E19" s="205"/>
      <c r="F19" s="205"/>
      <c r="G19" s="205"/>
      <c r="H19" s="205"/>
      <c r="I19" s="205"/>
      <c r="J19" s="205"/>
      <c r="K19" s="205"/>
      <c r="L19" s="205"/>
      <c r="M19" s="205"/>
      <c r="N19" s="205"/>
      <c r="O19" s="205"/>
      <c r="P19" s="205"/>
      <c r="Q19" s="205"/>
      <c r="R19" s="205"/>
    </row>
    <row r="41" spans="7:18">
      <c r="G41" s="195" t="s">
        <v>88</v>
      </c>
      <c r="H41" s="195"/>
      <c r="I41" s="195"/>
      <c r="J41" s="195"/>
      <c r="K41" s="195"/>
      <c r="L41" s="195"/>
      <c r="M41" s="195"/>
      <c r="N41" s="195"/>
      <c r="O41" s="195"/>
      <c r="P41" s="195"/>
      <c r="Q41" s="195"/>
      <c r="R41" s="195"/>
    </row>
    <row r="62" spans="7:18">
      <c r="G62" s="195" t="s">
        <v>88</v>
      </c>
      <c r="H62" s="195"/>
      <c r="I62" s="195"/>
      <c r="J62" s="195"/>
      <c r="K62" s="195"/>
      <c r="L62" s="195"/>
      <c r="M62" s="195"/>
      <c r="N62" s="195"/>
      <c r="O62" s="195"/>
      <c r="P62" s="195"/>
      <c r="Q62" s="195"/>
      <c r="R62" s="195"/>
    </row>
    <row r="79" ht="32.25" customHeight="1"/>
    <row r="80" ht="32.25" customHeight="1"/>
    <row r="83" ht="30" customHeight="1"/>
    <row r="86" ht="21" customHeight="1"/>
  </sheetData>
  <mergeCells count="8">
    <mergeCell ref="G62:R62"/>
    <mergeCell ref="E17:R19"/>
    <mergeCell ref="E10:R10"/>
    <mergeCell ref="A1:C1"/>
    <mergeCell ref="D13:D14"/>
    <mergeCell ref="F3:R3"/>
    <mergeCell ref="F11:R11"/>
    <mergeCell ref="G41:R4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S86"/>
  <sheetViews>
    <sheetView zoomScale="81" zoomScaleNormal="8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2" width="9.7109375" style="2" customWidth="1"/>
    <col min="13" max="13" width="10.28515625" style="2" customWidth="1"/>
    <col min="14" max="14" width="11.42578125" style="2" customWidth="1"/>
    <col min="15" max="16384" width="11.42578125" style="2"/>
  </cols>
  <sheetData>
    <row r="1" spans="1:18" ht="18.600000000000001" customHeight="1">
      <c r="A1" s="196"/>
      <c r="B1" s="196"/>
      <c r="C1" s="196"/>
    </row>
    <row r="2" spans="1:18" ht="6.75" customHeight="1"/>
    <row r="3" spans="1:18" ht="26.25" customHeight="1" thickBot="1">
      <c r="F3" s="199" t="s">
        <v>131</v>
      </c>
      <c r="G3" s="200"/>
      <c r="H3" s="200"/>
      <c r="I3" s="200"/>
      <c r="J3" s="200"/>
      <c r="K3" s="200"/>
      <c r="L3" s="200"/>
      <c r="M3" s="200"/>
      <c r="N3" s="200"/>
      <c r="O3" s="200"/>
      <c r="P3" s="200"/>
      <c r="Q3" s="200"/>
      <c r="R3" s="200"/>
    </row>
    <row r="4" spans="1:18" ht="26.25" customHeight="1" thickBot="1">
      <c r="E4" s="55" t="s">
        <v>60</v>
      </c>
      <c r="F4" s="41">
        <v>45017</v>
      </c>
      <c r="G4" s="41">
        <v>45047</v>
      </c>
      <c r="H4" s="41">
        <v>45078</v>
      </c>
      <c r="I4" s="41">
        <v>45108</v>
      </c>
      <c r="J4" s="41">
        <v>45139</v>
      </c>
      <c r="K4" s="41">
        <v>45170</v>
      </c>
      <c r="L4" s="41">
        <v>45200</v>
      </c>
      <c r="M4" s="41">
        <v>45231</v>
      </c>
      <c r="N4" s="41">
        <v>45261</v>
      </c>
      <c r="O4" s="41">
        <v>45292</v>
      </c>
      <c r="P4" s="41">
        <v>45323</v>
      </c>
      <c r="Q4" s="41">
        <v>45352</v>
      </c>
      <c r="R4" s="41">
        <v>45383</v>
      </c>
    </row>
    <row r="5" spans="1:18" ht="26.25" customHeight="1">
      <c r="E5" s="51" t="s">
        <v>63</v>
      </c>
      <c r="F5" s="35">
        <v>1089.52</v>
      </c>
      <c r="G5" s="36">
        <v>1089.52</v>
      </c>
      <c r="H5" s="36">
        <v>1056.3800000000001</v>
      </c>
      <c r="I5" s="36">
        <v>1026.28</v>
      </c>
      <c r="J5" s="36">
        <v>953.86</v>
      </c>
      <c r="K5" s="36">
        <v>989.12</v>
      </c>
      <c r="L5" s="36">
        <v>887.54</v>
      </c>
      <c r="M5" s="36">
        <v>989.81</v>
      </c>
      <c r="N5" s="36">
        <v>861.8</v>
      </c>
      <c r="O5" s="36">
        <v>963.33</v>
      </c>
      <c r="P5" s="36">
        <v>998.47</v>
      </c>
      <c r="Q5" s="36">
        <v>922.63</v>
      </c>
      <c r="R5" s="37">
        <v>1002.95</v>
      </c>
    </row>
    <row r="6" spans="1:18" ht="26.25" customHeight="1">
      <c r="E6" s="31" t="s">
        <v>64</v>
      </c>
      <c r="F6" s="28">
        <v>732.84</v>
      </c>
      <c r="G6" s="11">
        <v>732.84</v>
      </c>
      <c r="H6" s="11">
        <v>694.03</v>
      </c>
      <c r="I6" s="11">
        <v>782.44</v>
      </c>
      <c r="J6" s="11">
        <v>736.37</v>
      </c>
      <c r="K6" s="11">
        <v>720.82</v>
      </c>
      <c r="L6" s="11">
        <v>778.8</v>
      </c>
      <c r="M6" s="11">
        <v>700.33</v>
      </c>
      <c r="N6" s="11">
        <v>712.5</v>
      </c>
      <c r="O6" s="11">
        <v>779.54</v>
      </c>
      <c r="P6" s="11">
        <v>886.04</v>
      </c>
      <c r="Q6" s="11">
        <v>715.46</v>
      </c>
      <c r="R6" s="25">
        <v>563.77</v>
      </c>
    </row>
    <row r="7" spans="1:18" ht="26.25" customHeight="1">
      <c r="E7" s="31" t="s">
        <v>65</v>
      </c>
      <c r="F7" s="28">
        <v>545.26</v>
      </c>
      <c r="G7" s="11">
        <v>538.11</v>
      </c>
      <c r="H7" s="11">
        <v>533.13</v>
      </c>
      <c r="I7" s="11">
        <v>524.19000000000005</v>
      </c>
      <c r="J7" s="11">
        <v>519.49</v>
      </c>
      <c r="K7" s="11">
        <v>525.15</v>
      </c>
      <c r="L7" s="11">
        <v>529.13</v>
      </c>
      <c r="M7" s="11">
        <v>529.5</v>
      </c>
      <c r="N7" s="11">
        <v>525.29999999999995</v>
      </c>
      <c r="O7" s="11">
        <v>519.89</v>
      </c>
      <c r="P7" s="11">
        <v>522.49</v>
      </c>
      <c r="Q7" s="11">
        <v>527.02</v>
      </c>
      <c r="R7" s="25">
        <v>526.32000000000005</v>
      </c>
    </row>
    <row r="8" spans="1:18" ht="26.25" customHeight="1">
      <c r="E8" s="31" t="s">
        <v>66</v>
      </c>
      <c r="F8" s="28">
        <v>2506.69</v>
      </c>
      <c r="G8" s="11">
        <v>2506.69</v>
      </c>
      <c r="H8" s="11">
        <v>2417.38</v>
      </c>
      <c r="I8" s="11">
        <v>2468.54</v>
      </c>
      <c r="J8" s="11">
        <v>2339.09</v>
      </c>
      <c r="K8" s="11">
        <v>2366.44</v>
      </c>
      <c r="L8" s="11">
        <v>2326.42</v>
      </c>
      <c r="M8" s="11">
        <v>2350.92</v>
      </c>
      <c r="N8" s="11">
        <v>2225.9</v>
      </c>
      <c r="O8" s="11">
        <v>2394.5</v>
      </c>
      <c r="P8" s="11">
        <v>2544.46</v>
      </c>
      <c r="Q8" s="11">
        <v>2293.7399999999998</v>
      </c>
      <c r="R8" s="25">
        <v>2219.14</v>
      </c>
    </row>
    <row r="9" spans="1:18" ht="26.25" customHeight="1" thickBot="1">
      <c r="E9" s="32" t="s">
        <v>67</v>
      </c>
      <c r="F9" s="29">
        <v>3775</v>
      </c>
      <c r="G9" s="26">
        <v>3775</v>
      </c>
      <c r="H9" s="26">
        <v>3811</v>
      </c>
      <c r="I9" s="26">
        <v>3818</v>
      </c>
      <c r="J9" s="26">
        <v>3832</v>
      </c>
      <c r="K9" s="26">
        <v>3854</v>
      </c>
      <c r="L9" s="26">
        <v>3870</v>
      </c>
      <c r="M9" s="26">
        <v>3875</v>
      </c>
      <c r="N9" s="26">
        <v>3888</v>
      </c>
      <c r="O9" s="26">
        <v>3901</v>
      </c>
      <c r="P9" s="26">
        <v>3932</v>
      </c>
      <c r="Q9" s="26">
        <v>3970</v>
      </c>
      <c r="R9" s="27">
        <v>3993</v>
      </c>
    </row>
    <row r="10" spans="1:18" ht="30" customHeight="1">
      <c r="E10" s="203" t="s">
        <v>88</v>
      </c>
      <c r="F10" s="208"/>
      <c r="G10" s="208"/>
      <c r="H10" s="208"/>
      <c r="I10" s="208"/>
      <c r="J10" s="208"/>
      <c r="K10" s="208"/>
      <c r="L10" s="208"/>
      <c r="M10" s="208"/>
      <c r="N10" s="208"/>
      <c r="O10" s="208"/>
      <c r="P10" s="208"/>
      <c r="Q10" s="208"/>
      <c r="R10" s="208"/>
    </row>
    <row r="11" spans="1:18" ht="30" customHeight="1" thickBot="1">
      <c r="F11" s="199" t="s">
        <v>131</v>
      </c>
      <c r="G11" s="200"/>
      <c r="H11" s="200"/>
      <c r="I11" s="200"/>
      <c r="J11" s="200"/>
      <c r="K11" s="200"/>
      <c r="L11" s="200"/>
      <c r="M11" s="200"/>
      <c r="N11" s="200"/>
      <c r="O11" s="200"/>
      <c r="P11" s="200"/>
      <c r="Q11" s="200"/>
      <c r="R11" s="200"/>
    </row>
    <row r="12" spans="1:18" ht="30" customHeight="1" thickBot="1">
      <c r="D12" s="40" t="s">
        <v>84</v>
      </c>
      <c r="E12" s="40" t="s">
        <v>83</v>
      </c>
      <c r="F12" s="41">
        <v>45017</v>
      </c>
      <c r="G12" s="41">
        <v>45047</v>
      </c>
      <c r="H12" s="41">
        <v>45078</v>
      </c>
      <c r="I12" s="41">
        <v>45108</v>
      </c>
      <c r="J12" s="41">
        <v>45139</v>
      </c>
      <c r="K12" s="41">
        <v>45170</v>
      </c>
      <c r="L12" s="41">
        <v>45200</v>
      </c>
      <c r="M12" s="41">
        <v>45231</v>
      </c>
      <c r="N12" s="98">
        <v>45261</v>
      </c>
      <c r="O12" s="41">
        <v>45292</v>
      </c>
      <c r="P12" s="41">
        <v>45323</v>
      </c>
      <c r="Q12" s="41">
        <v>45352</v>
      </c>
      <c r="R12" s="41">
        <v>45383</v>
      </c>
    </row>
    <row r="13" spans="1:18" ht="30" customHeight="1">
      <c r="D13" s="206" t="s">
        <v>85</v>
      </c>
      <c r="E13" s="51" t="s">
        <v>68</v>
      </c>
      <c r="F13" s="35">
        <v>1118.47</v>
      </c>
      <c r="G13" s="36">
        <v>1117.8499999999999</v>
      </c>
      <c r="H13" s="36">
        <v>1087.3599999999999</v>
      </c>
      <c r="I13" s="36">
        <v>1109.69</v>
      </c>
      <c r="J13" s="36">
        <v>1058.46</v>
      </c>
      <c r="K13" s="36">
        <v>1071.3</v>
      </c>
      <c r="L13" s="36">
        <v>1054.1099999999999</v>
      </c>
      <c r="M13" s="36">
        <v>1065.47</v>
      </c>
      <c r="N13" s="36">
        <v>1014.3</v>
      </c>
      <c r="O13" s="36">
        <v>1087.08</v>
      </c>
      <c r="P13" s="36">
        <v>1150.06</v>
      </c>
      <c r="Q13" s="36">
        <v>1047.1300000000001</v>
      </c>
      <c r="R13" s="37">
        <v>1020.54</v>
      </c>
    </row>
    <row r="14" spans="1:18" ht="30" customHeight="1" thickBot="1">
      <c r="D14" s="207"/>
      <c r="E14" s="31" t="s">
        <v>69</v>
      </c>
      <c r="F14" s="28">
        <v>1407.56</v>
      </c>
      <c r="G14" s="11">
        <v>1415.65</v>
      </c>
      <c r="H14" s="11">
        <v>1371.98</v>
      </c>
      <c r="I14" s="11">
        <v>1396.46</v>
      </c>
      <c r="J14" s="11">
        <v>1336.01</v>
      </c>
      <c r="K14" s="11">
        <v>1349.34</v>
      </c>
      <c r="L14" s="11">
        <v>1327.47</v>
      </c>
      <c r="M14" s="11">
        <v>1341.49</v>
      </c>
      <c r="N14" s="11">
        <v>1278</v>
      </c>
      <c r="O14" s="11">
        <v>1372.02</v>
      </c>
      <c r="P14" s="11">
        <v>1449.99</v>
      </c>
      <c r="Q14" s="11">
        <v>1320.38</v>
      </c>
      <c r="R14" s="25">
        <v>1287.2</v>
      </c>
    </row>
    <row r="15" spans="1:18" ht="30" customHeight="1" thickBot="1">
      <c r="D15" s="52" t="s">
        <v>86</v>
      </c>
      <c r="E15" s="31" t="s">
        <v>70</v>
      </c>
      <c r="F15" s="28">
        <v>2468.54</v>
      </c>
      <c r="G15" s="11">
        <v>2506.69</v>
      </c>
      <c r="H15" s="11">
        <v>2417.38</v>
      </c>
      <c r="I15" s="11">
        <v>2468.54</v>
      </c>
      <c r="J15" s="11">
        <v>2339.09</v>
      </c>
      <c r="K15" s="11">
        <v>2366.44</v>
      </c>
      <c r="L15" s="11">
        <v>2326.42</v>
      </c>
      <c r="M15" s="11">
        <v>2350.92</v>
      </c>
      <c r="N15" s="11">
        <f>+N8</f>
        <v>2225.9</v>
      </c>
      <c r="O15" s="11">
        <f t="shared" ref="O15:R15" si="0">+O8</f>
        <v>2394.5</v>
      </c>
      <c r="P15" s="11">
        <f t="shared" si="0"/>
        <v>2544.46</v>
      </c>
      <c r="Q15" s="11">
        <f t="shared" si="0"/>
        <v>2293.7399999999998</v>
      </c>
      <c r="R15" s="25">
        <f t="shared" si="0"/>
        <v>2219.14</v>
      </c>
    </row>
    <row r="16" spans="1:18" ht="30" customHeight="1" thickBot="1">
      <c r="D16" s="52" t="s">
        <v>87</v>
      </c>
      <c r="E16" s="32" t="s">
        <v>71</v>
      </c>
      <c r="F16" s="29">
        <v>2962.248</v>
      </c>
      <c r="G16" s="26">
        <v>3008.0279999999998</v>
      </c>
      <c r="H16" s="26">
        <v>2900.8560000000002</v>
      </c>
      <c r="I16" s="26">
        <v>2962.248</v>
      </c>
      <c r="J16" s="26">
        <v>2806.9080000000004</v>
      </c>
      <c r="K16" s="26">
        <v>2839.7280000000001</v>
      </c>
      <c r="L16" s="26">
        <f>L15+L15*20%</f>
        <v>2791.7040000000002</v>
      </c>
      <c r="M16" s="26">
        <v>2821.1039999999998</v>
      </c>
      <c r="N16" s="26">
        <f>+N15*1.2</f>
        <v>2671.08</v>
      </c>
      <c r="O16" s="26">
        <f t="shared" ref="O16:R16" si="1">+O15*1.2</f>
        <v>2873.4</v>
      </c>
      <c r="P16" s="26">
        <f t="shared" si="1"/>
        <v>3053.3519999999999</v>
      </c>
      <c r="Q16" s="26">
        <f t="shared" si="1"/>
        <v>2752.4879999999998</v>
      </c>
      <c r="R16" s="27">
        <f t="shared" si="1"/>
        <v>2662.9679999999998</v>
      </c>
    </row>
    <row r="17" spans="5:19" ht="15" customHeight="1">
      <c r="E17" s="201" t="s">
        <v>138</v>
      </c>
      <c r="F17" s="205"/>
      <c r="G17" s="205"/>
      <c r="H17" s="205"/>
      <c r="I17" s="205"/>
      <c r="J17" s="205"/>
      <c r="K17" s="205"/>
      <c r="L17" s="205"/>
      <c r="M17" s="205"/>
      <c r="N17" s="205"/>
      <c r="O17" s="205"/>
      <c r="P17" s="205"/>
      <c r="Q17" s="205"/>
      <c r="R17" s="205"/>
    </row>
    <row r="18" spans="5:19" ht="26.25" customHeight="1">
      <c r="E18" s="205"/>
      <c r="F18" s="205"/>
      <c r="G18" s="205"/>
      <c r="H18" s="205"/>
      <c r="I18" s="205"/>
      <c r="J18" s="205"/>
      <c r="K18" s="205"/>
      <c r="L18" s="205"/>
      <c r="M18" s="205"/>
      <c r="N18" s="205"/>
      <c r="O18" s="205"/>
      <c r="P18" s="205"/>
      <c r="Q18" s="205"/>
      <c r="R18" s="205"/>
    </row>
    <row r="19" spans="5:19">
      <c r="F19" s="205"/>
      <c r="G19" s="205"/>
      <c r="H19" s="205"/>
      <c r="I19" s="205"/>
      <c r="J19" s="205"/>
      <c r="K19" s="205"/>
      <c r="L19" s="205"/>
      <c r="M19" s="205"/>
      <c r="N19" s="205"/>
      <c r="O19" s="205"/>
      <c r="P19" s="205"/>
      <c r="Q19" s="205"/>
      <c r="R19" s="205"/>
      <c r="S19" s="205"/>
    </row>
    <row r="20" spans="5:19">
      <c r="F20" s="205"/>
      <c r="G20" s="205"/>
      <c r="H20" s="205"/>
      <c r="I20" s="205"/>
      <c r="J20" s="205"/>
      <c r="K20" s="205"/>
      <c r="L20" s="205"/>
      <c r="M20" s="205"/>
      <c r="N20" s="205"/>
      <c r="O20" s="205"/>
      <c r="P20" s="205"/>
      <c r="Q20" s="205"/>
      <c r="R20" s="205"/>
      <c r="S20" s="205"/>
    </row>
    <row r="79" ht="32.25" customHeight="1"/>
    <row r="80" ht="32.25" customHeight="1"/>
    <row r="83" ht="30" customHeight="1"/>
    <row r="86" ht="21" customHeight="1"/>
  </sheetData>
  <mergeCells count="7">
    <mergeCell ref="A1:C1"/>
    <mergeCell ref="D13:D14"/>
    <mergeCell ref="F19:S20"/>
    <mergeCell ref="F3:R3"/>
    <mergeCell ref="F11:R11"/>
    <mergeCell ref="E17:R18"/>
    <mergeCell ref="E10:R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196"/>
      <c r="B1" s="196"/>
      <c r="C1" s="196"/>
    </row>
    <row r="3" spans="1:18" ht="26.25" customHeight="1" thickBot="1">
      <c r="F3" s="199" t="s">
        <v>123</v>
      </c>
      <c r="G3" s="200"/>
      <c r="H3" s="200"/>
      <c r="I3" s="200"/>
      <c r="J3" s="200"/>
      <c r="K3" s="200"/>
      <c r="L3" s="200"/>
      <c r="M3" s="200"/>
      <c r="N3" s="200"/>
      <c r="O3" s="200"/>
      <c r="P3" s="200"/>
      <c r="Q3" s="200"/>
      <c r="R3" s="200"/>
    </row>
    <row r="4" spans="1:18" ht="26.25" customHeight="1" thickBot="1">
      <c r="E4" s="48" t="s">
        <v>60</v>
      </c>
      <c r="F4" s="90">
        <v>45017</v>
      </c>
      <c r="G4" s="90">
        <v>45047</v>
      </c>
      <c r="H4" s="90">
        <v>45078</v>
      </c>
      <c r="I4" s="90">
        <v>45108</v>
      </c>
      <c r="J4" s="90">
        <v>45139</v>
      </c>
      <c r="K4" s="90">
        <v>45170</v>
      </c>
      <c r="L4" s="90">
        <v>45200</v>
      </c>
      <c r="M4" s="90">
        <v>45231</v>
      </c>
      <c r="N4" s="90">
        <v>45261</v>
      </c>
      <c r="O4" s="90">
        <v>45292</v>
      </c>
      <c r="P4" s="90">
        <v>45323</v>
      </c>
      <c r="Q4" s="91">
        <v>45352</v>
      </c>
      <c r="R4" s="90">
        <v>45383</v>
      </c>
    </row>
    <row r="5" spans="1:18" ht="26.25" customHeight="1">
      <c r="E5" s="51" t="s">
        <v>63</v>
      </c>
      <c r="F5" s="84">
        <v>1079.1400000000001</v>
      </c>
      <c r="G5" s="34">
        <v>1106.33</v>
      </c>
      <c r="H5" s="34">
        <v>1001.4</v>
      </c>
      <c r="I5" s="34">
        <v>1001.4</v>
      </c>
      <c r="J5" s="34">
        <v>922.47</v>
      </c>
      <c r="K5" s="34">
        <v>957.29</v>
      </c>
      <c r="L5" s="34">
        <v>952.33</v>
      </c>
      <c r="M5" s="34">
        <v>969.64</v>
      </c>
      <c r="N5" s="34">
        <v>944.16</v>
      </c>
      <c r="O5" s="34">
        <v>1097.97</v>
      </c>
      <c r="P5" s="34">
        <v>1063.6099999999999</v>
      </c>
      <c r="Q5" s="36">
        <v>1100.75</v>
      </c>
      <c r="R5" s="37">
        <v>1149.17</v>
      </c>
    </row>
    <row r="6" spans="1:18" ht="26.25" customHeight="1">
      <c r="E6" s="31" t="s">
        <v>64</v>
      </c>
      <c r="F6" s="85">
        <v>208.7</v>
      </c>
      <c r="G6" s="30">
        <v>226.94</v>
      </c>
      <c r="H6" s="30">
        <v>232.37</v>
      </c>
      <c r="I6" s="30">
        <v>232.37</v>
      </c>
      <c r="J6" s="30">
        <v>217.36</v>
      </c>
      <c r="K6" s="30">
        <v>228.69</v>
      </c>
      <c r="L6" s="30">
        <v>230.03</v>
      </c>
      <c r="M6" s="30">
        <v>231.88</v>
      </c>
      <c r="N6" s="30">
        <v>237.1</v>
      </c>
      <c r="O6" s="30">
        <v>224.12</v>
      </c>
      <c r="P6" s="30">
        <v>230.85</v>
      </c>
      <c r="Q6" s="11">
        <v>229.35</v>
      </c>
      <c r="R6" s="25">
        <v>241.94</v>
      </c>
    </row>
    <row r="7" spans="1:18" ht="26.25" customHeight="1">
      <c r="E7" s="31" t="s">
        <v>65</v>
      </c>
      <c r="F7" s="85">
        <v>948.13</v>
      </c>
      <c r="G7" s="30">
        <v>944.03</v>
      </c>
      <c r="H7" s="30">
        <v>943.37</v>
      </c>
      <c r="I7" s="30">
        <v>943.37</v>
      </c>
      <c r="J7" s="30">
        <v>948.72</v>
      </c>
      <c r="K7" s="30">
        <v>958.18</v>
      </c>
      <c r="L7" s="30">
        <v>965.19</v>
      </c>
      <c r="M7" s="30">
        <v>967.17</v>
      </c>
      <c r="N7" s="30">
        <v>964.97</v>
      </c>
      <c r="O7" s="30">
        <v>961.47</v>
      </c>
      <c r="P7" s="30">
        <v>968.52</v>
      </c>
      <c r="Q7" s="11">
        <v>978.39</v>
      </c>
      <c r="R7" s="25">
        <v>981.04</v>
      </c>
    </row>
    <row r="8" spans="1:18" ht="26.25" customHeight="1">
      <c r="E8" s="31" t="s">
        <v>66</v>
      </c>
      <c r="F8" s="85">
        <v>2289.3200000000002</v>
      </c>
      <c r="G8" s="30">
        <v>2332.27</v>
      </c>
      <c r="H8" s="30">
        <v>2221.89</v>
      </c>
      <c r="I8" s="30">
        <v>2221.89</v>
      </c>
      <c r="J8" s="30">
        <v>2129.89</v>
      </c>
      <c r="K8" s="30">
        <v>2187.17</v>
      </c>
      <c r="L8" s="30">
        <v>2190.44</v>
      </c>
      <c r="M8" s="30">
        <v>2212.27</v>
      </c>
      <c r="N8" s="30">
        <v>2189.08</v>
      </c>
      <c r="O8" s="30">
        <v>2321.9</v>
      </c>
      <c r="P8" s="30">
        <v>2309.92</v>
      </c>
      <c r="Q8" s="11">
        <v>2356.7399999999998</v>
      </c>
      <c r="R8" s="25">
        <v>2421.11</v>
      </c>
    </row>
    <row r="9" spans="1:18" ht="26.25" customHeight="1" thickBot="1">
      <c r="E9" s="32" t="s">
        <v>67</v>
      </c>
      <c r="F9" s="86">
        <v>3408.42</v>
      </c>
      <c r="G9" s="33">
        <v>3430.77</v>
      </c>
      <c r="H9" s="33">
        <v>3447.45</v>
      </c>
      <c r="I9" s="33">
        <v>3447.45</v>
      </c>
      <c r="J9" s="33">
        <v>3460.39</v>
      </c>
      <c r="K9" s="33">
        <v>3480.22</v>
      </c>
      <c r="L9" s="33">
        <v>3494.36</v>
      </c>
      <c r="M9" s="33">
        <v>3498.71</v>
      </c>
      <c r="N9" s="33">
        <v>3510.72</v>
      </c>
      <c r="O9" s="33">
        <v>3522.45</v>
      </c>
      <c r="P9" s="33">
        <v>3550.23</v>
      </c>
      <c r="Q9" s="26">
        <v>3584.32</v>
      </c>
      <c r="R9" s="27">
        <v>3605.06</v>
      </c>
    </row>
    <row r="10" spans="1:18" ht="30" customHeight="1">
      <c r="E10" s="203" t="s">
        <v>88</v>
      </c>
      <c r="F10" s="204"/>
      <c r="G10" s="204"/>
      <c r="H10" s="204"/>
      <c r="I10" s="204"/>
      <c r="J10" s="204"/>
      <c r="K10" s="204"/>
      <c r="L10" s="204"/>
      <c r="M10" s="204"/>
      <c r="N10" s="204"/>
      <c r="O10" s="204"/>
      <c r="P10" s="204"/>
      <c r="Q10" s="204"/>
    </row>
    <row r="11" spans="1:18" ht="30" customHeight="1" thickBot="1">
      <c r="F11" s="199" t="s">
        <v>124</v>
      </c>
      <c r="G11" s="200"/>
      <c r="H11" s="200"/>
      <c r="I11" s="200"/>
      <c r="J11" s="200"/>
      <c r="K11" s="200"/>
      <c r="L11" s="200"/>
      <c r="M11" s="200"/>
      <c r="N11" s="200"/>
      <c r="O11" s="200"/>
      <c r="P11" s="200"/>
      <c r="Q11" s="200"/>
      <c r="R11" s="200"/>
    </row>
    <row r="12" spans="1:18" ht="30" customHeight="1" thickBot="1">
      <c r="D12" s="40" t="s">
        <v>84</v>
      </c>
      <c r="E12" s="49" t="s">
        <v>83</v>
      </c>
      <c r="F12" s="90">
        <v>45017</v>
      </c>
      <c r="G12" s="90">
        <v>45047</v>
      </c>
      <c r="H12" s="90">
        <v>45078</v>
      </c>
      <c r="I12" s="90">
        <v>45108</v>
      </c>
      <c r="J12" s="90">
        <v>45139</v>
      </c>
      <c r="K12" s="90">
        <v>45170</v>
      </c>
      <c r="L12" s="90">
        <v>45200</v>
      </c>
      <c r="M12" s="90">
        <v>45231</v>
      </c>
      <c r="N12" s="90">
        <v>45261</v>
      </c>
      <c r="O12" s="90">
        <v>45292</v>
      </c>
      <c r="P12" s="90">
        <v>45323</v>
      </c>
      <c r="Q12" s="91">
        <v>45352</v>
      </c>
      <c r="R12" s="90">
        <v>45383</v>
      </c>
    </row>
    <row r="13" spans="1:18" ht="30" customHeight="1">
      <c r="D13" s="197" t="s">
        <v>85</v>
      </c>
      <c r="E13" s="51" t="s">
        <v>68</v>
      </c>
      <c r="F13" s="84">
        <v>1060.8</v>
      </c>
      <c r="G13" s="34">
        <v>1069.0899999999999</v>
      </c>
      <c r="H13" s="34">
        <v>1076.98</v>
      </c>
      <c r="I13" s="34">
        <v>1076.98</v>
      </c>
      <c r="J13" s="34">
        <v>1082.3699999999999</v>
      </c>
      <c r="K13" s="34">
        <v>1089.94</v>
      </c>
      <c r="L13" s="34">
        <v>1095.74</v>
      </c>
      <c r="M13" s="34">
        <v>1098.48</v>
      </c>
      <c r="N13" s="34">
        <v>1103.6300000000001</v>
      </c>
      <c r="O13" s="34">
        <v>1108.7</v>
      </c>
      <c r="P13" s="34">
        <v>1118.8399999999999</v>
      </c>
      <c r="Q13" s="36">
        <v>1131</v>
      </c>
      <c r="R13" s="37">
        <v>1138.97</v>
      </c>
    </row>
    <row r="14" spans="1:18" ht="30" customHeight="1" thickBot="1">
      <c r="D14" s="198"/>
      <c r="E14" s="31" t="s">
        <v>69</v>
      </c>
      <c r="F14" s="85">
        <v>1331.1</v>
      </c>
      <c r="G14" s="30">
        <v>1341.51</v>
      </c>
      <c r="H14" s="30">
        <v>1351.41</v>
      </c>
      <c r="I14" s="30">
        <v>1351.41</v>
      </c>
      <c r="J14" s="30">
        <v>1358.18</v>
      </c>
      <c r="K14" s="30">
        <v>1367.67</v>
      </c>
      <c r="L14" s="30">
        <v>1374.95</v>
      </c>
      <c r="M14" s="30">
        <v>1378.38</v>
      </c>
      <c r="N14" s="30">
        <v>1384.85</v>
      </c>
      <c r="O14" s="30">
        <v>1391.21</v>
      </c>
      <c r="P14" s="30">
        <v>1403.94</v>
      </c>
      <c r="Q14" s="11">
        <v>1419.19</v>
      </c>
      <c r="R14" s="25">
        <v>1429.19</v>
      </c>
    </row>
    <row r="15" spans="1:18" ht="30" customHeight="1" thickBot="1">
      <c r="D15" s="39" t="s">
        <v>86</v>
      </c>
      <c r="E15" s="31" t="s">
        <v>70</v>
      </c>
      <c r="F15" s="85">
        <v>2289.3200000000002</v>
      </c>
      <c r="G15" s="30">
        <v>2332.27</v>
      </c>
      <c r="H15" s="30">
        <v>2221.89</v>
      </c>
      <c r="I15" s="30">
        <v>2221.89</v>
      </c>
      <c r="J15" s="30">
        <v>2129.89</v>
      </c>
      <c r="K15" s="30">
        <v>2187.17</v>
      </c>
      <c r="L15" s="30">
        <v>2190.44</v>
      </c>
      <c r="M15" s="30">
        <v>2212.27</v>
      </c>
      <c r="N15" s="30">
        <f>+N8</f>
        <v>2189.08</v>
      </c>
      <c r="O15" s="30">
        <f>+O8</f>
        <v>2321.9</v>
      </c>
      <c r="P15" s="30">
        <v>2309.92</v>
      </c>
      <c r="Q15" s="11">
        <f>+Q8</f>
        <v>2356.7399999999998</v>
      </c>
      <c r="R15" s="25">
        <f>+R8</f>
        <v>2421.11</v>
      </c>
    </row>
    <row r="16" spans="1:18" ht="30" customHeight="1" thickBot="1">
      <c r="D16" s="39" t="s">
        <v>87</v>
      </c>
      <c r="E16" s="32" t="s">
        <v>71</v>
      </c>
      <c r="F16" s="29">
        <v>2747.1840000000002</v>
      </c>
      <c r="G16" s="26">
        <v>2798.7239999999997</v>
      </c>
      <c r="H16" s="26">
        <v>2666.2679999999996</v>
      </c>
      <c r="I16" s="26">
        <v>2666.2679999999996</v>
      </c>
      <c r="J16" s="26">
        <v>2555.8679999999999</v>
      </c>
      <c r="K16" s="26">
        <v>2624.6039999999998</v>
      </c>
      <c r="L16" s="26">
        <v>2628.5279999999998</v>
      </c>
      <c r="M16" s="26">
        <v>2654.7239999999997</v>
      </c>
      <c r="N16" s="26">
        <f>+N15*1.2</f>
        <v>2626.8959999999997</v>
      </c>
      <c r="O16" s="33">
        <f>+O15*1.2</f>
        <v>2786.28</v>
      </c>
      <c r="P16" s="33">
        <v>2771.904</v>
      </c>
      <c r="Q16" s="26">
        <f>+Q15*1.2</f>
        <v>2828.0879999999997</v>
      </c>
      <c r="R16" s="27">
        <f>+R15*1.2</f>
        <v>2905.3319999999999</v>
      </c>
    </row>
    <row r="17" spans="5:17" ht="13.5" customHeight="1">
      <c r="E17" s="201" t="s">
        <v>146</v>
      </c>
      <c r="F17" s="202"/>
      <c r="G17" s="202"/>
      <c r="H17" s="202"/>
      <c r="I17" s="202"/>
      <c r="J17" s="202"/>
      <c r="K17" s="202"/>
      <c r="L17" s="202"/>
      <c r="M17" s="202"/>
      <c r="N17" s="202"/>
      <c r="O17" s="202"/>
      <c r="P17" s="202"/>
      <c r="Q17" s="202"/>
    </row>
    <row r="18" spans="5:17" ht="33" customHeight="1">
      <c r="E18" s="202"/>
      <c r="F18" s="202"/>
      <c r="G18" s="202"/>
      <c r="H18" s="202"/>
      <c r="I18" s="202"/>
      <c r="J18" s="202"/>
      <c r="K18" s="202"/>
      <c r="L18" s="202"/>
      <c r="M18" s="202"/>
      <c r="N18" s="202"/>
      <c r="O18" s="202"/>
      <c r="P18" s="202"/>
      <c r="Q18" s="202"/>
    </row>
    <row r="79" ht="32.25" customHeight="1"/>
    <row r="80" ht="32.25" customHeight="1"/>
    <row r="83" ht="30" customHeight="1"/>
    <row r="86" ht="21" customHeight="1"/>
  </sheetData>
  <mergeCells count="6">
    <mergeCell ref="E17:Q18"/>
    <mergeCell ref="A1:C1"/>
    <mergeCell ref="F3:R3"/>
    <mergeCell ref="F11:R11"/>
    <mergeCell ref="D13:D14"/>
    <mergeCell ref="E10:Q1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Aurora Cruz Ardila</cp:lastModifiedBy>
  <cp:lastPrinted>2022-11-01T21:50:36Z</cp:lastPrinted>
  <dcterms:created xsi:type="dcterms:W3CDTF">2022-08-03T16:54:29Z</dcterms:created>
  <dcterms:modified xsi:type="dcterms:W3CDTF">2024-06-12T19:03:54Z</dcterms:modified>
</cp:coreProperties>
</file>