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2022\ESTRATEGIA DE IVC\PRESTADORES\PROGRAMAS DE GESTIÓN\YOPAL\INFORMES 12 AL 20\ACTA MESA 28.07.22\"/>
    </mc:Choice>
  </mc:AlternateContent>
  <bookViews>
    <workbookView xWindow="0" yWindow="0" windowWidth="28800" windowHeight="11700"/>
  </bookViews>
  <sheets>
    <sheet name="Análisis componente técnico" sheetId="1" r:id="rId1"/>
    <sheet name="Inversiones redes AA" sheetId="3" r:id="rId2"/>
    <sheet name="% cumplimiento inv" sheetId="5" r:id="rId3"/>
    <sheet name="Borrador reducción pérdidas " sheetId="13" r:id="rId4"/>
    <sheet name="Programa reducción pérdidas A" sheetId="12" r:id="rId5"/>
    <sheet name="Programa reducción pérdidas B" sheetId="15" r:id="rId6"/>
    <sheet name="Plan acción control pérdidas" sheetId="14" r:id="rId7"/>
    <sheet name="Presiones" sheetId="17" r:id="rId8"/>
    <sheet name="Continuidad " sheetId="18" r:id="rId9"/>
    <sheet name="IPUF 2018 a 2021" sheetId="19" r:id="rId10"/>
    <sheet name="Calidad de agua" sheetId="20" r:id="rId11"/>
  </sheets>
  <definedNames>
    <definedName name="_xlnm.Print_Area" localSheetId="4">'Programa reducción pérdidas A'!$A$1:$BC$64</definedName>
    <definedName name="_xlnm.Print_Area" localSheetId="5">'Programa reducción pérdidas B'!$A$1:$BE$72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5" l="1"/>
  <c r="W7" i="5"/>
  <c r="W6" i="5"/>
  <c r="U8" i="5" l="1"/>
  <c r="U7" i="5"/>
  <c r="U6" i="5"/>
  <c r="S8" i="5" l="1"/>
  <c r="S7" i="5"/>
  <c r="S6" i="5"/>
  <c r="Q7" i="5" l="1"/>
  <c r="Q8" i="5"/>
  <c r="Q6" i="5"/>
  <c r="W3" i="5"/>
  <c r="P8" i="5" l="1"/>
  <c r="P6" i="5"/>
  <c r="N8" i="5" l="1"/>
  <c r="L8" i="5"/>
  <c r="N7" i="5"/>
  <c r="P7" i="5"/>
  <c r="N6" i="5"/>
  <c r="C64" i="12" l="1"/>
  <c r="L6" i="5" l="1"/>
  <c r="J8" i="5" l="1"/>
  <c r="H8" i="5"/>
  <c r="D8" i="5"/>
  <c r="H7" i="5"/>
  <c r="L5" i="5"/>
  <c r="D7" i="5"/>
  <c r="D6" i="5" l="1"/>
  <c r="U3" i="5" l="1"/>
  <c r="S5" i="5"/>
  <c r="D4" i="5"/>
  <c r="D5" i="5"/>
  <c r="D3" i="5"/>
</calcChain>
</file>

<file path=xl/comments1.xml><?xml version="1.0" encoding="utf-8"?>
<comments xmlns="http://schemas.openxmlformats.org/spreadsheetml/2006/main">
  <authors>
    <author>Dajhana Londoño Lopez</author>
    <author>user</author>
  </authors>
  <commentList>
    <comment ref="A8" authorId="0" shapeId="0">
      <text>
        <r>
          <rPr>
            <b/>
            <sz val="8"/>
            <color indexed="81"/>
            <rFont val="Tahoma"/>
            <family val="2"/>
          </rPr>
          <t>Dajhana Londoño Lopez:</t>
        </r>
        <r>
          <rPr>
            <sz val="8"/>
            <color indexed="81"/>
            <rFont val="Tahoma"/>
            <family val="2"/>
          </rPr>
          <t xml:space="preserve">
En las pestañas de inversiones redes AA y % cumplimiento inv se encuentra el detalle del análisis</t>
        </r>
      </text>
    </comment>
    <comment ref="H8" authorId="0" shapeId="0">
      <text>
        <r>
          <rPr>
            <b/>
            <sz val="8"/>
            <color indexed="81"/>
            <rFont val="Tahoma"/>
            <family val="2"/>
          </rPr>
          <t xml:space="preserve">Dajhana Londoño Lopez:
</t>
        </r>
        <r>
          <rPr>
            <sz val="8"/>
            <color indexed="81"/>
            <rFont val="Tahoma"/>
            <family val="2"/>
          </rPr>
          <t xml:space="preserve">En las pestañas de </t>
        </r>
        <r>
          <rPr>
            <i/>
            <sz val="8"/>
            <color indexed="81"/>
            <rFont val="Tahoma"/>
            <family val="2"/>
          </rPr>
          <t xml:space="preserve">inversiones redes AA y % cumplimiento inv </t>
        </r>
        <r>
          <rPr>
            <sz val="8"/>
            <color indexed="81"/>
            <rFont val="Tahoma"/>
            <family val="2"/>
          </rPr>
          <t>se encuentra el detalle del análisis</t>
        </r>
        <r>
          <rPr>
            <sz val="9"/>
            <color indexed="81"/>
            <rFont val="Tahoma"/>
            <family val="2"/>
          </rPr>
          <t xml:space="preserve">
</t>
        </r>
      </text>
    </comment>
    <comment ref="I8" authorId="0" shapeId="0">
      <text>
        <r>
          <rPr>
            <b/>
            <sz val="8"/>
            <color indexed="81"/>
            <rFont val="Tahoma"/>
            <family val="2"/>
          </rPr>
          <t xml:space="preserve">Dajhana Londoño Lopez:
</t>
        </r>
        <r>
          <rPr>
            <sz val="8"/>
            <color indexed="81"/>
            <rFont val="Tahoma"/>
            <family val="2"/>
          </rPr>
          <t xml:space="preserve">En las pestañas de </t>
        </r>
        <r>
          <rPr>
            <i/>
            <sz val="8"/>
            <color indexed="81"/>
            <rFont val="Tahoma"/>
            <family val="2"/>
          </rPr>
          <t>inversiones redes AA y % cumplimiento inv</t>
        </r>
        <r>
          <rPr>
            <sz val="8"/>
            <color indexed="81"/>
            <rFont val="Tahoma"/>
            <family val="2"/>
          </rPr>
          <t xml:space="preserve"> se encuentra el detalle del análisis</t>
        </r>
        <r>
          <rPr>
            <sz val="9"/>
            <color indexed="81"/>
            <rFont val="Tahoma"/>
            <family val="2"/>
          </rPr>
          <t xml:space="preserve">
</t>
        </r>
      </text>
    </comment>
    <comment ref="J8" authorId="0" shapeId="0">
      <text>
        <r>
          <rPr>
            <b/>
            <sz val="8"/>
            <color indexed="81"/>
            <rFont val="Tahoma"/>
            <family val="2"/>
          </rPr>
          <t xml:space="preserve">Dajhana Londoño Lopez:
</t>
        </r>
        <r>
          <rPr>
            <sz val="8"/>
            <color indexed="81"/>
            <rFont val="Tahoma"/>
            <family val="2"/>
          </rPr>
          <t>En las pestañas de</t>
        </r>
        <r>
          <rPr>
            <i/>
            <sz val="8"/>
            <color indexed="81"/>
            <rFont val="Tahoma"/>
            <family val="2"/>
          </rPr>
          <t xml:space="preserve"> inversiones redes AA y % cumplimiento inv</t>
        </r>
        <r>
          <rPr>
            <sz val="8"/>
            <color indexed="81"/>
            <rFont val="Tahoma"/>
            <family val="2"/>
          </rPr>
          <t xml:space="preserve"> se encuentra el detalle del análisis</t>
        </r>
      </text>
    </comment>
    <comment ref="K8" authorId="0" shapeId="0">
      <text>
        <r>
          <rPr>
            <b/>
            <sz val="8"/>
            <color indexed="81"/>
            <rFont val="Tahoma"/>
            <family val="2"/>
          </rPr>
          <t xml:space="preserve">Dajhana Londoño Lopez:
</t>
        </r>
        <r>
          <rPr>
            <sz val="8"/>
            <color indexed="81"/>
            <rFont val="Tahoma"/>
            <family val="2"/>
          </rPr>
          <t xml:space="preserve">En las pestañas de </t>
        </r>
        <r>
          <rPr>
            <i/>
            <sz val="8"/>
            <color indexed="81"/>
            <rFont val="Tahoma"/>
            <family val="2"/>
          </rPr>
          <t>inversiones redes AA y % cumplimiento inv</t>
        </r>
        <r>
          <rPr>
            <sz val="8"/>
            <color indexed="81"/>
            <rFont val="Tahoma"/>
            <family val="2"/>
          </rPr>
          <t xml:space="preserve"> se encuentra el detalle del análisis</t>
        </r>
      </text>
    </comment>
    <comment ref="L8" authorId="0" shapeId="0">
      <text>
        <r>
          <rPr>
            <b/>
            <sz val="8"/>
            <color indexed="81"/>
            <rFont val="Tahoma"/>
            <family val="2"/>
          </rPr>
          <t xml:space="preserve">Dajhana Londoño Lopez:
</t>
        </r>
        <r>
          <rPr>
            <sz val="8"/>
            <color indexed="81"/>
            <rFont val="Tahoma"/>
            <family val="2"/>
          </rPr>
          <t>En las pestañas de</t>
        </r>
        <r>
          <rPr>
            <i/>
            <sz val="8"/>
            <color indexed="81"/>
            <rFont val="Tahoma"/>
            <family val="2"/>
          </rPr>
          <t xml:space="preserve"> inversiones redes AA y % cumplimiento inv</t>
        </r>
        <r>
          <rPr>
            <sz val="8"/>
            <color indexed="81"/>
            <rFont val="Tahoma"/>
            <family val="2"/>
          </rPr>
          <t xml:space="preserve"> se encuentra el detalle del análisis</t>
        </r>
      </text>
    </comment>
    <comment ref="M8" authorId="0" shapeId="0">
      <text>
        <r>
          <rPr>
            <b/>
            <sz val="8"/>
            <color indexed="81"/>
            <rFont val="Tahoma"/>
            <family val="2"/>
          </rPr>
          <t xml:space="preserve">Dajhana Londoño Lopez:
</t>
        </r>
        <r>
          <rPr>
            <sz val="8"/>
            <color indexed="81"/>
            <rFont val="Tahoma"/>
            <family val="2"/>
          </rPr>
          <t>En las pestañas de</t>
        </r>
        <r>
          <rPr>
            <i/>
            <sz val="8"/>
            <color indexed="81"/>
            <rFont val="Tahoma"/>
            <family val="2"/>
          </rPr>
          <t xml:space="preserve"> inversiones redes AA y % cumplimiento inv</t>
        </r>
        <r>
          <rPr>
            <sz val="8"/>
            <color indexed="81"/>
            <rFont val="Tahoma"/>
            <family val="2"/>
          </rPr>
          <t xml:space="preserve"> se encuentra el detalle del análisis</t>
        </r>
        <r>
          <rPr>
            <sz val="9"/>
            <color indexed="81"/>
            <rFont val="Tahoma"/>
            <family val="2"/>
          </rPr>
          <t xml:space="preserve">
</t>
        </r>
      </text>
    </comment>
    <comment ref="N8" authorId="0" shapeId="0">
      <text>
        <r>
          <rPr>
            <b/>
            <sz val="8"/>
            <color indexed="81"/>
            <rFont val="Tahoma"/>
            <family val="2"/>
          </rPr>
          <t xml:space="preserve">Dajhana Londoño Lopez:
</t>
        </r>
        <r>
          <rPr>
            <sz val="8"/>
            <color indexed="81"/>
            <rFont val="Tahoma"/>
            <family val="2"/>
          </rPr>
          <t xml:space="preserve">En las pestañas de </t>
        </r>
        <r>
          <rPr>
            <i/>
            <sz val="8"/>
            <color indexed="81"/>
            <rFont val="Tahoma"/>
            <family val="2"/>
          </rPr>
          <t>inversiones redes AA y % cumplimiento inv</t>
        </r>
        <r>
          <rPr>
            <sz val="8"/>
            <color indexed="81"/>
            <rFont val="Tahoma"/>
            <family val="2"/>
          </rPr>
          <t xml:space="preserve"> se encuentra el detalle del análisis</t>
        </r>
        <r>
          <rPr>
            <sz val="9"/>
            <color indexed="81"/>
            <rFont val="Tahoma"/>
            <family val="2"/>
          </rPr>
          <t xml:space="preserve">
</t>
        </r>
      </text>
    </comment>
    <comment ref="O8" authorId="0" shapeId="0">
      <text>
        <r>
          <rPr>
            <b/>
            <sz val="8"/>
            <color indexed="81"/>
            <rFont val="Tahoma"/>
            <family val="2"/>
          </rPr>
          <t xml:space="preserve">Dajhana Londoño Lopez:
</t>
        </r>
        <r>
          <rPr>
            <sz val="8"/>
            <color indexed="81"/>
            <rFont val="Tahoma"/>
            <family val="2"/>
          </rPr>
          <t xml:space="preserve">En las pestañas de </t>
        </r>
        <r>
          <rPr>
            <i/>
            <sz val="8"/>
            <color indexed="81"/>
            <rFont val="Tahoma"/>
            <family val="2"/>
          </rPr>
          <t>inversiones redes AA y % cumplimiento inv</t>
        </r>
        <r>
          <rPr>
            <sz val="8"/>
            <color indexed="81"/>
            <rFont val="Tahoma"/>
            <family val="2"/>
          </rPr>
          <t xml:space="preserve"> se encuentra el detalle del análisis</t>
        </r>
        <r>
          <rPr>
            <sz val="9"/>
            <color indexed="81"/>
            <rFont val="Tahoma"/>
            <family val="2"/>
          </rPr>
          <t xml:space="preserve">
</t>
        </r>
      </text>
    </comment>
    <comment ref="P8" authorId="0" shapeId="0">
      <text>
        <r>
          <rPr>
            <b/>
            <sz val="8"/>
            <color indexed="81"/>
            <rFont val="Tahoma"/>
            <family val="2"/>
          </rPr>
          <t xml:space="preserve">Dajhana Londoño Lopez:
</t>
        </r>
        <r>
          <rPr>
            <sz val="8"/>
            <color indexed="81"/>
            <rFont val="Tahoma"/>
            <family val="2"/>
          </rPr>
          <t>En las pestañas de</t>
        </r>
        <r>
          <rPr>
            <i/>
            <sz val="8"/>
            <color indexed="81"/>
            <rFont val="Tahoma"/>
            <family val="2"/>
          </rPr>
          <t xml:space="preserve"> inversiones redes AA y % cumplimiento inv</t>
        </r>
        <r>
          <rPr>
            <sz val="8"/>
            <color indexed="81"/>
            <rFont val="Tahoma"/>
            <family val="2"/>
          </rPr>
          <t xml:space="preserve"> se encuentra el detalle del análisis</t>
        </r>
      </text>
    </comment>
    <comment ref="H9" authorId="0" shapeId="0">
      <text>
        <r>
          <rPr>
            <b/>
            <sz val="8"/>
            <color indexed="81"/>
            <rFont val="Tahoma"/>
            <family val="2"/>
          </rPr>
          <t xml:space="preserve">Dajhana Londoño Lopez:
</t>
        </r>
        <r>
          <rPr>
            <sz val="8"/>
            <color indexed="81"/>
            <rFont val="Tahoma"/>
            <family val="2"/>
          </rPr>
          <t>En las pestañas de</t>
        </r>
        <r>
          <rPr>
            <i/>
            <sz val="8"/>
            <color indexed="81"/>
            <rFont val="Tahoma"/>
            <family val="2"/>
          </rPr>
          <t xml:space="preserve"> inversiones redes AA y % cumplimiento inv </t>
        </r>
        <r>
          <rPr>
            <sz val="8"/>
            <color indexed="81"/>
            <rFont val="Tahoma"/>
            <family val="2"/>
          </rPr>
          <t>se encuentra el detalle del análisis</t>
        </r>
        <r>
          <rPr>
            <sz val="9"/>
            <color indexed="81"/>
            <rFont val="Tahoma"/>
            <family val="2"/>
          </rPr>
          <t xml:space="preserve">
</t>
        </r>
      </text>
    </comment>
    <comment ref="I9" authorId="0" shapeId="0">
      <text>
        <r>
          <rPr>
            <b/>
            <sz val="8"/>
            <color indexed="81"/>
            <rFont val="Tahoma"/>
            <family val="2"/>
          </rPr>
          <t xml:space="preserve">Dajhana Londoño Lopez:
</t>
        </r>
        <r>
          <rPr>
            <sz val="8"/>
            <color indexed="81"/>
            <rFont val="Tahoma"/>
            <family val="2"/>
          </rPr>
          <t>En las pestañas de i</t>
        </r>
        <r>
          <rPr>
            <i/>
            <sz val="8"/>
            <color indexed="81"/>
            <rFont val="Tahoma"/>
            <family val="2"/>
          </rPr>
          <t>nversiones redes AA y % cumplimiento inv</t>
        </r>
        <r>
          <rPr>
            <sz val="8"/>
            <color indexed="81"/>
            <rFont val="Tahoma"/>
            <family val="2"/>
          </rPr>
          <t xml:space="preserve"> se encuentra el detalle del análisis</t>
        </r>
        <r>
          <rPr>
            <sz val="9"/>
            <color indexed="81"/>
            <rFont val="Tahoma"/>
            <family val="2"/>
          </rPr>
          <t xml:space="preserve">
</t>
        </r>
      </text>
    </comment>
    <comment ref="J9" authorId="0" shapeId="0">
      <text>
        <r>
          <rPr>
            <b/>
            <sz val="8"/>
            <color indexed="81"/>
            <rFont val="Tahoma"/>
            <family val="2"/>
          </rPr>
          <t xml:space="preserve">Dajhana Londoño Lopez:
</t>
        </r>
        <r>
          <rPr>
            <sz val="8"/>
            <color indexed="81"/>
            <rFont val="Tahoma"/>
            <family val="2"/>
          </rPr>
          <t>En las pestañas de</t>
        </r>
        <r>
          <rPr>
            <i/>
            <sz val="8"/>
            <color indexed="81"/>
            <rFont val="Tahoma"/>
            <family val="2"/>
          </rPr>
          <t xml:space="preserve"> inversiones redes AA y % cumplimiento inv</t>
        </r>
        <r>
          <rPr>
            <sz val="8"/>
            <color indexed="81"/>
            <rFont val="Tahoma"/>
            <family val="2"/>
          </rPr>
          <t xml:space="preserve"> se encuentra el detalle del análisis</t>
        </r>
      </text>
    </comment>
    <comment ref="K9" authorId="0" shapeId="0">
      <text>
        <r>
          <rPr>
            <b/>
            <sz val="8"/>
            <color indexed="81"/>
            <rFont val="Tahoma"/>
            <family val="2"/>
          </rPr>
          <t xml:space="preserve">Dajhana Londoño Lopez:
</t>
        </r>
        <r>
          <rPr>
            <sz val="8"/>
            <color indexed="81"/>
            <rFont val="Tahoma"/>
            <family val="2"/>
          </rPr>
          <t xml:space="preserve">En las pestañas de </t>
        </r>
        <r>
          <rPr>
            <i/>
            <sz val="8"/>
            <color indexed="81"/>
            <rFont val="Tahoma"/>
            <family val="2"/>
          </rPr>
          <t>inversiones redes AA y % cumplimiento inv</t>
        </r>
        <r>
          <rPr>
            <sz val="8"/>
            <color indexed="81"/>
            <rFont val="Tahoma"/>
            <family val="2"/>
          </rPr>
          <t xml:space="preserve"> se encuentra el detalle del análisis</t>
        </r>
        <r>
          <rPr>
            <sz val="9"/>
            <color indexed="81"/>
            <rFont val="Tahoma"/>
            <family val="2"/>
          </rPr>
          <t xml:space="preserve">
</t>
        </r>
      </text>
    </comment>
    <comment ref="L9" authorId="0" shapeId="0">
      <text>
        <r>
          <rPr>
            <b/>
            <sz val="8"/>
            <color indexed="81"/>
            <rFont val="Tahoma"/>
            <family val="2"/>
          </rPr>
          <t xml:space="preserve">Dajhana Londoño Lopez:
</t>
        </r>
        <r>
          <rPr>
            <sz val="8"/>
            <color indexed="81"/>
            <rFont val="Tahoma"/>
            <family val="2"/>
          </rPr>
          <t>En las pestañas de i</t>
        </r>
        <r>
          <rPr>
            <i/>
            <sz val="8"/>
            <color indexed="81"/>
            <rFont val="Tahoma"/>
            <family val="2"/>
          </rPr>
          <t xml:space="preserve">nversiones redes AA y % cumplimiento inv </t>
        </r>
        <r>
          <rPr>
            <sz val="8"/>
            <color indexed="81"/>
            <rFont val="Tahoma"/>
            <family val="2"/>
          </rPr>
          <t>se encuentra el detalle del análisis</t>
        </r>
        <r>
          <rPr>
            <sz val="9"/>
            <color indexed="81"/>
            <rFont val="Tahoma"/>
            <family val="2"/>
          </rPr>
          <t xml:space="preserve">
</t>
        </r>
      </text>
    </comment>
    <comment ref="M9" authorId="0" shapeId="0">
      <text>
        <r>
          <rPr>
            <b/>
            <sz val="8"/>
            <color indexed="81"/>
            <rFont val="Tahoma"/>
            <family val="2"/>
          </rPr>
          <t xml:space="preserve">Dajhana Londoño Lopez:
</t>
        </r>
        <r>
          <rPr>
            <sz val="8"/>
            <color indexed="81"/>
            <rFont val="Tahoma"/>
            <family val="2"/>
          </rPr>
          <t>En las pestañas de</t>
        </r>
        <r>
          <rPr>
            <i/>
            <sz val="8"/>
            <color indexed="81"/>
            <rFont val="Tahoma"/>
            <family val="2"/>
          </rPr>
          <t xml:space="preserve"> inversiones redes AA y % cumplimiento inv </t>
        </r>
        <r>
          <rPr>
            <sz val="8"/>
            <color indexed="81"/>
            <rFont val="Tahoma"/>
            <family val="2"/>
          </rPr>
          <t>se encuentra el detalle del análisis</t>
        </r>
        <r>
          <rPr>
            <sz val="9"/>
            <color indexed="81"/>
            <rFont val="Tahoma"/>
            <family val="2"/>
          </rPr>
          <t xml:space="preserve">
</t>
        </r>
      </text>
    </comment>
    <comment ref="N9" authorId="0" shapeId="0">
      <text>
        <r>
          <rPr>
            <b/>
            <sz val="8"/>
            <color indexed="81"/>
            <rFont val="Tahoma"/>
            <family val="2"/>
          </rPr>
          <t xml:space="preserve">Dajhana Londoño Lopez:
</t>
        </r>
        <r>
          <rPr>
            <sz val="8"/>
            <color indexed="81"/>
            <rFont val="Tahoma"/>
            <family val="2"/>
          </rPr>
          <t xml:space="preserve">En las pestañas de </t>
        </r>
        <r>
          <rPr>
            <i/>
            <sz val="8"/>
            <color indexed="81"/>
            <rFont val="Tahoma"/>
            <family val="2"/>
          </rPr>
          <t xml:space="preserve">inversiones redes AA y % cumplimiento inv </t>
        </r>
        <r>
          <rPr>
            <sz val="8"/>
            <color indexed="81"/>
            <rFont val="Tahoma"/>
            <family val="2"/>
          </rPr>
          <t>se encuentra el detalle del análisis</t>
        </r>
        <r>
          <rPr>
            <sz val="9"/>
            <color indexed="81"/>
            <rFont val="Tahoma"/>
            <family val="2"/>
          </rPr>
          <t xml:space="preserve">
</t>
        </r>
      </text>
    </comment>
    <comment ref="O9" authorId="0" shapeId="0">
      <text>
        <r>
          <rPr>
            <b/>
            <sz val="8"/>
            <color indexed="81"/>
            <rFont val="Tahoma"/>
            <family val="2"/>
          </rPr>
          <t xml:space="preserve">Dajhana Londoño Lopez:
</t>
        </r>
        <r>
          <rPr>
            <sz val="8"/>
            <color indexed="81"/>
            <rFont val="Tahoma"/>
            <family val="2"/>
          </rPr>
          <t>En las pestañas de i</t>
        </r>
        <r>
          <rPr>
            <i/>
            <sz val="8"/>
            <color indexed="81"/>
            <rFont val="Tahoma"/>
            <family val="2"/>
          </rPr>
          <t>nversiones redes AA y % cumplimiento inv</t>
        </r>
        <r>
          <rPr>
            <sz val="8"/>
            <color indexed="81"/>
            <rFont val="Tahoma"/>
            <family val="2"/>
          </rPr>
          <t xml:space="preserve"> se encuentra el detalle del análisis</t>
        </r>
      </text>
    </comment>
    <comment ref="P9" authorId="0" shapeId="0">
      <text>
        <r>
          <rPr>
            <b/>
            <sz val="8"/>
            <color indexed="81"/>
            <rFont val="Tahoma"/>
            <family val="2"/>
          </rPr>
          <t xml:space="preserve">Dajhana Londoño Lopez:
</t>
        </r>
        <r>
          <rPr>
            <sz val="8"/>
            <color indexed="81"/>
            <rFont val="Tahoma"/>
            <family val="2"/>
          </rPr>
          <t>En las pestañas de</t>
        </r>
        <r>
          <rPr>
            <i/>
            <sz val="8"/>
            <color indexed="81"/>
            <rFont val="Tahoma"/>
            <family val="2"/>
          </rPr>
          <t xml:space="preserve"> inversiones redes AA y % cumplimiento inv </t>
        </r>
        <r>
          <rPr>
            <sz val="8"/>
            <color indexed="81"/>
            <rFont val="Tahoma"/>
            <family val="2"/>
          </rPr>
          <t>se encuentra el detalle del análisis</t>
        </r>
        <r>
          <rPr>
            <sz val="9"/>
            <color indexed="81"/>
            <rFont val="Tahoma"/>
            <family val="2"/>
          </rPr>
          <t xml:space="preserve">
</t>
        </r>
      </text>
    </comment>
    <comment ref="H10" authorId="0" shapeId="0">
      <text>
        <r>
          <rPr>
            <b/>
            <sz val="8"/>
            <color indexed="81"/>
            <rFont val="Tahoma"/>
            <family val="2"/>
          </rPr>
          <t xml:space="preserve">Dajhana Londoño Lopez:
</t>
        </r>
        <r>
          <rPr>
            <sz val="8"/>
            <color indexed="81"/>
            <rFont val="Tahoma"/>
            <family val="2"/>
          </rPr>
          <t>En las pestañas de</t>
        </r>
        <r>
          <rPr>
            <i/>
            <sz val="8"/>
            <color indexed="81"/>
            <rFont val="Tahoma"/>
            <family val="2"/>
          </rPr>
          <t xml:space="preserve"> inversiones redes AA y % cumplimiento inv</t>
        </r>
        <r>
          <rPr>
            <sz val="8"/>
            <color indexed="81"/>
            <rFont val="Tahoma"/>
            <family val="2"/>
          </rPr>
          <t xml:space="preserve"> se encuentra el detalle del análisis</t>
        </r>
        <r>
          <rPr>
            <sz val="9"/>
            <color indexed="81"/>
            <rFont val="Tahoma"/>
            <family val="2"/>
          </rPr>
          <t xml:space="preserve">
</t>
        </r>
      </text>
    </comment>
    <comment ref="I10" authorId="0" shapeId="0">
      <text>
        <r>
          <rPr>
            <b/>
            <sz val="8"/>
            <color indexed="81"/>
            <rFont val="Tahoma"/>
            <family val="2"/>
          </rPr>
          <t xml:space="preserve">Dajhana Londoño Lopez:
</t>
        </r>
        <r>
          <rPr>
            <sz val="8"/>
            <color indexed="81"/>
            <rFont val="Tahoma"/>
            <family val="2"/>
          </rPr>
          <t>En las pestañas de</t>
        </r>
        <r>
          <rPr>
            <i/>
            <sz val="8"/>
            <color indexed="81"/>
            <rFont val="Tahoma"/>
            <family val="2"/>
          </rPr>
          <t xml:space="preserve"> inversiones redes AA y % cumplimiento inv</t>
        </r>
        <r>
          <rPr>
            <sz val="8"/>
            <color indexed="81"/>
            <rFont val="Tahoma"/>
            <family val="2"/>
          </rPr>
          <t xml:space="preserve"> se encuentra el detalle del análisis</t>
        </r>
      </text>
    </comment>
    <comment ref="J10" authorId="0" shapeId="0">
      <text>
        <r>
          <rPr>
            <b/>
            <sz val="8"/>
            <color indexed="81"/>
            <rFont val="Tahoma"/>
            <family val="2"/>
          </rPr>
          <t xml:space="preserve">Dajhana Londoño Lopez:
</t>
        </r>
        <r>
          <rPr>
            <sz val="8"/>
            <color indexed="81"/>
            <rFont val="Tahoma"/>
            <family val="2"/>
          </rPr>
          <t>En las pestañas de</t>
        </r>
        <r>
          <rPr>
            <i/>
            <sz val="8"/>
            <color indexed="81"/>
            <rFont val="Tahoma"/>
            <family val="2"/>
          </rPr>
          <t xml:space="preserve"> inversiones redes AA y % cumplimiento</t>
        </r>
        <r>
          <rPr>
            <sz val="8"/>
            <color indexed="81"/>
            <rFont val="Tahoma"/>
            <family val="2"/>
          </rPr>
          <t xml:space="preserve"> inv se encuentra el detalle del análisis</t>
        </r>
        <r>
          <rPr>
            <sz val="9"/>
            <color indexed="81"/>
            <rFont val="Tahoma"/>
            <family val="2"/>
          </rPr>
          <t xml:space="preserve">
</t>
        </r>
      </text>
    </comment>
    <comment ref="K10" authorId="0" shapeId="0">
      <text>
        <r>
          <rPr>
            <b/>
            <sz val="8"/>
            <color indexed="81"/>
            <rFont val="Tahoma"/>
            <family val="2"/>
          </rPr>
          <t xml:space="preserve">Dajhana Londoño Lopez:
</t>
        </r>
        <r>
          <rPr>
            <sz val="8"/>
            <color indexed="81"/>
            <rFont val="Tahoma"/>
            <family val="2"/>
          </rPr>
          <t xml:space="preserve">En las pestañas de </t>
        </r>
        <r>
          <rPr>
            <i/>
            <sz val="8"/>
            <color indexed="81"/>
            <rFont val="Tahoma"/>
            <family val="2"/>
          </rPr>
          <t>inversiones redes AA y % cumplimiento inv</t>
        </r>
        <r>
          <rPr>
            <sz val="8"/>
            <color indexed="81"/>
            <rFont val="Tahoma"/>
            <family val="2"/>
          </rPr>
          <t xml:space="preserve"> se encuentra el detalle del análisis</t>
        </r>
        <r>
          <rPr>
            <sz val="9"/>
            <color indexed="81"/>
            <rFont val="Tahoma"/>
            <family val="2"/>
          </rPr>
          <t xml:space="preserve">
</t>
        </r>
      </text>
    </comment>
    <comment ref="L10" authorId="0" shapeId="0">
      <text>
        <r>
          <rPr>
            <b/>
            <sz val="8"/>
            <color indexed="81"/>
            <rFont val="Tahoma"/>
            <family val="2"/>
          </rPr>
          <t xml:space="preserve">Dajhana Londoño Lopez:
</t>
        </r>
        <r>
          <rPr>
            <sz val="8"/>
            <color indexed="81"/>
            <rFont val="Tahoma"/>
            <family val="2"/>
          </rPr>
          <t>En las pestañas de</t>
        </r>
        <r>
          <rPr>
            <i/>
            <sz val="8"/>
            <color indexed="81"/>
            <rFont val="Tahoma"/>
            <family val="2"/>
          </rPr>
          <t xml:space="preserve"> inversiones redes AA y % cumplimiento inv</t>
        </r>
        <r>
          <rPr>
            <sz val="8"/>
            <color indexed="81"/>
            <rFont val="Tahoma"/>
            <family val="2"/>
          </rPr>
          <t xml:space="preserve"> se encuentra el detalle del análisis</t>
        </r>
      </text>
    </comment>
    <comment ref="M10" authorId="0" shapeId="0">
      <text>
        <r>
          <rPr>
            <b/>
            <sz val="8"/>
            <color indexed="81"/>
            <rFont val="Tahoma"/>
            <family val="2"/>
          </rPr>
          <t xml:space="preserve">Dajhana Londoño Lopez:
</t>
        </r>
        <r>
          <rPr>
            <sz val="8"/>
            <color indexed="81"/>
            <rFont val="Tahoma"/>
            <family val="2"/>
          </rPr>
          <t>En las pestañas de</t>
        </r>
        <r>
          <rPr>
            <i/>
            <sz val="8"/>
            <color indexed="81"/>
            <rFont val="Tahoma"/>
            <family val="2"/>
          </rPr>
          <t xml:space="preserve"> inversiones redes AA y % cumplimiento inv</t>
        </r>
        <r>
          <rPr>
            <sz val="8"/>
            <color indexed="81"/>
            <rFont val="Tahoma"/>
            <family val="2"/>
          </rPr>
          <t xml:space="preserve"> se encuentra el detalle del análisis</t>
        </r>
        <r>
          <rPr>
            <sz val="9"/>
            <color indexed="81"/>
            <rFont val="Tahoma"/>
            <family val="2"/>
          </rPr>
          <t xml:space="preserve">
</t>
        </r>
      </text>
    </comment>
    <comment ref="N10" authorId="0" shapeId="0">
      <text>
        <r>
          <rPr>
            <b/>
            <sz val="8"/>
            <color indexed="81"/>
            <rFont val="Tahoma"/>
            <family val="2"/>
          </rPr>
          <t>Dajhana Londoño Lopez:</t>
        </r>
        <r>
          <rPr>
            <sz val="8"/>
            <color indexed="81"/>
            <rFont val="Tahoma"/>
            <family val="2"/>
          </rPr>
          <t xml:space="preserve">
En las pestañas de</t>
        </r>
        <r>
          <rPr>
            <i/>
            <sz val="8"/>
            <color indexed="81"/>
            <rFont val="Tahoma"/>
            <family val="2"/>
          </rPr>
          <t xml:space="preserve"> inversiones redes AA y % cumplimiento inv </t>
        </r>
        <r>
          <rPr>
            <sz val="8"/>
            <color indexed="81"/>
            <rFont val="Tahoma"/>
            <family val="2"/>
          </rPr>
          <t>se encuentra el detalle del análisis</t>
        </r>
      </text>
    </comment>
    <comment ref="O10" authorId="0" shapeId="0">
      <text>
        <r>
          <rPr>
            <b/>
            <sz val="8"/>
            <color indexed="81"/>
            <rFont val="Tahoma"/>
            <family val="2"/>
          </rPr>
          <t xml:space="preserve">Dajhana Londoño Lopez:
</t>
        </r>
        <r>
          <rPr>
            <sz val="8"/>
            <color indexed="81"/>
            <rFont val="Tahoma"/>
            <family val="2"/>
          </rPr>
          <t>En las pestañas de</t>
        </r>
        <r>
          <rPr>
            <i/>
            <sz val="8"/>
            <color indexed="81"/>
            <rFont val="Tahoma"/>
            <family val="2"/>
          </rPr>
          <t xml:space="preserve"> inversiones redes AA y % cumplimiento inv</t>
        </r>
        <r>
          <rPr>
            <sz val="8"/>
            <color indexed="81"/>
            <rFont val="Tahoma"/>
            <family val="2"/>
          </rPr>
          <t xml:space="preserve"> se encuentra el detalle del análisis</t>
        </r>
        <r>
          <rPr>
            <sz val="9"/>
            <color indexed="81"/>
            <rFont val="Tahoma"/>
            <family val="2"/>
          </rPr>
          <t xml:space="preserve">
</t>
        </r>
      </text>
    </comment>
    <comment ref="P10" authorId="0" shapeId="0">
      <text>
        <r>
          <rPr>
            <b/>
            <sz val="8"/>
            <color indexed="81"/>
            <rFont val="Tahoma"/>
            <family val="2"/>
          </rPr>
          <t xml:space="preserve">Dajhana Londoño Lopez:
</t>
        </r>
        <r>
          <rPr>
            <sz val="8"/>
            <color indexed="81"/>
            <rFont val="Tahoma"/>
            <family val="2"/>
          </rPr>
          <t>En las pestañas de</t>
        </r>
        <r>
          <rPr>
            <i/>
            <sz val="8"/>
            <color indexed="81"/>
            <rFont val="Tahoma"/>
            <family val="2"/>
          </rPr>
          <t xml:space="preserve"> inversiones redes AA y % cumplimiento inv </t>
        </r>
        <r>
          <rPr>
            <sz val="8"/>
            <color indexed="81"/>
            <rFont val="Tahoma"/>
            <family val="2"/>
          </rPr>
          <t>se encuentra el detalle del análisis</t>
        </r>
      </text>
    </comment>
    <comment ref="K12" authorId="0" shapeId="0">
      <text>
        <r>
          <rPr>
            <b/>
            <sz val="8"/>
            <color indexed="81"/>
            <rFont val="Tahoma"/>
            <family val="2"/>
          </rPr>
          <t xml:space="preserve">Dajhana Londoño Lopez: </t>
        </r>
        <r>
          <rPr>
            <sz val="8"/>
            <color indexed="81"/>
            <rFont val="Tahoma"/>
            <family val="2"/>
          </rPr>
          <t>Para más detalle revisar la pestaña de</t>
        </r>
        <r>
          <rPr>
            <i/>
            <sz val="8"/>
            <color indexed="81"/>
            <rFont val="Tahoma"/>
            <family val="2"/>
          </rPr>
          <t xml:space="preserve"> Borrador reducción pérdidas</t>
        </r>
        <r>
          <rPr>
            <sz val="9"/>
            <color indexed="81"/>
            <rFont val="Tahoma"/>
            <family val="2"/>
          </rPr>
          <t xml:space="preserve">
</t>
        </r>
      </text>
    </comment>
    <comment ref="L12" authorId="0" shapeId="0">
      <text>
        <r>
          <rPr>
            <b/>
            <sz val="8"/>
            <color indexed="81"/>
            <rFont val="Tahoma"/>
            <family val="2"/>
          </rPr>
          <t xml:space="preserve">Dajhana Londoño Lopez: </t>
        </r>
        <r>
          <rPr>
            <sz val="8"/>
            <color indexed="81"/>
            <rFont val="Tahoma"/>
            <family val="2"/>
          </rPr>
          <t xml:space="preserve">Para más detalle revisar la pestaña de </t>
        </r>
        <r>
          <rPr>
            <i/>
            <sz val="8"/>
            <color indexed="81"/>
            <rFont val="Tahoma"/>
            <family val="2"/>
          </rPr>
          <t>Programa reducción de pérdidas A</t>
        </r>
        <r>
          <rPr>
            <sz val="8"/>
            <color indexed="81"/>
            <rFont val="Tahoma"/>
            <family val="2"/>
          </rPr>
          <t xml:space="preserve"> </t>
        </r>
        <r>
          <rPr>
            <sz val="9"/>
            <color indexed="81"/>
            <rFont val="Tahoma"/>
            <family val="2"/>
          </rPr>
          <t xml:space="preserve">
</t>
        </r>
      </text>
    </comment>
    <comment ref="M12" authorId="0" shapeId="0">
      <text>
        <r>
          <rPr>
            <b/>
            <sz val="8"/>
            <color indexed="81"/>
            <rFont val="Tahoma"/>
            <family val="2"/>
          </rPr>
          <t xml:space="preserve">Dajhana Londoño Lopez: </t>
        </r>
        <r>
          <rPr>
            <sz val="8"/>
            <color indexed="81"/>
            <rFont val="Tahoma"/>
            <family val="2"/>
          </rPr>
          <t>Para más detalle revisar la pestaña de</t>
        </r>
        <r>
          <rPr>
            <i/>
            <sz val="8"/>
            <color indexed="81"/>
            <rFont val="Tahoma"/>
            <family val="2"/>
          </rPr>
          <t xml:space="preserve"> Programa reducción de pérdidas A</t>
        </r>
        <r>
          <rPr>
            <sz val="9"/>
            <color indexed="81"/>
            <rFont val="Tahoma"/>
            <family val="2"/>
          </rPr>
          <t xml:space="preserve">
</t>
        </r>
      </text>
    </comment>
    <comment ref="N12" authorId="0" shapeId="0">
      <text>
        <r>
          <rPr>
            <b/>
            <sz val="8"/>
            <color indexed="81"/>
            <rFont val="Tahoma"/>
            <family val="2"/>
          </rPr>
          <t xml:space="preserve">Dajhana Londoño Lopez: </t>
        </r>
        <r>
          <rPr>
            <sz val="8"/>
            <color indexed="81"/>
            <rFont val="Tahoma"/>
            <family val="2"/>
          </rPr>
          <t xml:space="preserve">Para más detalle revisar la pestaña de </t>
        </r>
        <r>
          <rPr>
            <i/>
            <sz val="8"/>
            <color indexed="81"/>
            <rFont val="Tahoma"/>
            <family val="2"/>
          </rPr>
          <t>Programa reducción de pérdidas B</t>
        </r>
        <r>
          <rPr>
            <sz val="9"/>
            <color indexed="81"/>
            <rFont val="Tahoma"/>
            <family val="2"/>
          </rPr>
          <t xml:space="preserve">
</t>
        </r>
      </text>
    </comment>
    <comment ref="O12" authorId="0" shapeId="0">
      <text>
        <r>
          <rPr>
            <b/>
            <sz val="8"/>
            <color indexed="81"/>
            <rFont val="Tahoma"/>
            <family val="2"/>
          </rPr>
          <t xml:space="preserve">Dajhana Londoño Lopez: </t>
        </r>
        <r>
          <rPr>
            <sz val="8"/>
            <color indexed="81"/>
            <rFont val="Tahoma"/>
            <family val="2"/>
          </rPr>
          <t xml:space="preserve">Para más detalle revisar la pestaña de </t>
        </r>
        <r>
          <rPr>
            <i/>
            <sz val="8"/>
            <color indexed="81"/>
            <rFont val="Tahoma"/>
            <family val="2"/>
          </rPr>
          <t>Programa reducción de pérdidas B</t>
        </r>
        <r>
          <rPr>
            <sz val="9"/>
            <color indexed="81"/>
            <rFont val="Tahoma"/>
            <family val="2"/>
          </rPr>
          <t xml:space="preserve">
</t>
        </r>
      </text>
    </comment>
    <comment ref="P12" authorId="0" shapeId="0">
      <text>
        <r>
          <rPr>
            <b/>
            <sz val="8"/>
            <color indexed="81"/>
            <rFont val="Tahoma"/>
            <family val="2"/>
          </rPr>
          <t xml:space="preserve">Dajhana Londoño Lopez: </t>
        </r>
        <r>
          <rPr>
            <sz val="8"/>
            <color indexed="81"/>
            <rFont val="Tahoma"/>
            <family val="2"/>
          </rPr>
          <t>Para más detalle revisar la pestaña de</t>
        </r>
        <r>
          <rPr>
            <i/>
            <sz val="8"/>
            <color indexed="81"/>
            <rFont val="Tahoma"/>
            <family val="2"/>
          </rPr>
          <t xml:space="preserve"> Programa reducción de pérdidas B</t>
        </r>
        <r>
          <rPr>
            <sz val="9"/>
            <color indexed="81"/>
            <rFont val="Tahoma"/>
            <family val="2"/>
          </rPr>
          <t xml:space="preserve">
</t>
        </r>
      </text>
    </comment>
    <comment ref="L13" authorId="0" shapeId="0">
      <text>
        <r>
          <rPr>
            <b/>
            <sz val="8"/>
            <color indexed="81"/>
            <rFont val="Tahoma"/>
            <family val="2"/>
          </rPr>
          <t>Dajhana Londoño Lopez:</t>
        </r>
        <r>
          <rPr>
            <sz val="8"/>
            <color indexed="81"/>
            <rFont val="Tahoma"/>
            <family val="2"/>
          </rPr>
          <t xml:space="preserve">
Para más detalle revisar la pestaña del </t>
        </r>
        <r>
          <rPr>
            <i/>
            <sz val="8"/>
            <color indexed="81"/>
            <rFont val="Tahoma"/>
            <family val="2"/>
          </rPr>
          <t>Plan de acción control pérdidas</t>
        </r>
      </text>
    </comment>
    <comment ref="M13" authorId="0" shapeId="0">
      <text>
        <r>
          <rPr>
            <b/>
            <sz val="8"/>
            <color indexed="81"/>
            <rFont val="Tahoma"/>
            <family val="2"/>
          </rPr>
          <t>Dajhana Londoño Lopez:</t>
        </r>
        <r>
          <rPr>
            <sz val="8"/>
            <color indexed="81"/>
            <rFont val="Tahoma"/>
            <family val="2"/>
          </rPr>
          <t xml:space="preserve">
Para más detalle revisar la pestaña del </t>
        </r>
        <r>
          <rPr>
            <i/>
            <sz val="8"/>
            <color indexed="81"/>
            <rFont val="Tahoma"/>
            <family val="2"/>
          </rPr>
          <t>Plan de acción control pérdidas</t>
        </r>
      </text>
    </comment>
    <comment ref="N13" authorId="0" shapeId="0">
      <text>
        <r>
          <rPr>
            <b/>
            <sz val="8"/>
            <color indexed="81"/>
            <rFont val="Tahoma"/>
            <family val="2"/>
          </rPr>
          <t>Dajhana Londoño Lopez:</t>
        </r>
        <r>
          <rPr>
            <sz val="8"/>
            <color indexed="81"/>
            <rFont val="Tahoma"/>
            <family val="2"/>
          </rPr>
          <t xml:space="preserve">
Para más detalle revisar la pestaña del</t>
        </r>
        <r>
          <rPr>
            <i/>
            <sz val="8"/>
            <color indexed="81"/>
            <rFont val="Tahoma"/>
            <family val="2"/>
          </rPr>
          <t xml:space="preserve"> Plan de acción control pérdidas</t>
        </r>
      </text>
    </comment>
    <comment ref="O13" authorId="0" shapeId="0">
      <text>
        <r>
          <rPr>
            <b/>
            <sz val="8"/>
            <color indexed="81"/>
            <rFont val="Tahoma"/>
            <family val="2"/>
          </rPr>
          <t>Dajhana Londoño Lopez:</t>
        </r>
        <r>
          <rPr>
            <sz val="8"/>
            <color indexed="81"/>
            <rFont val="Tahoma"/>
            <family val="2"/>
          </rPr>
          <t xml:space="preserve">
Para más detalle revisar la pestaña del </t>
        </r>
        <r>
          <rPr>
            <i/>
            <sz val="8"/>
            <color indexed="81"/>
            <rFont val="Tahoma"/>
            <family val="2"/>
          </rPr>
          <t>Plan de acción control pérdidas</t>
        </r>
      </text>
    </comment>
    <comment ref="P13" authorId="0" shapeId="0">
      <text>
        <r>
          <rPr>
            <b/>
            <sz val="8"/>
            <color indexed="81"/>
            <rFont val="Tahoma"/>
            <family val="2"/>
          </rPr>
          <t>Dajhana Londoño Lopez:</t>
        </r>
        <r>
          <rPr>
            <sz val="8"/>
            <color indexed="81"/>
            <rFont val="Tahoma"/>
            <family val="2"/>
          </rPr>
          <t xml:space="preserve">
Para más detalle revisar la pestaña del</t>
        </r>
        <r>
          <rPr>
            <i/>
            <sz val="8"/>
            <color indexed="81"/>
            <rFont val="Tahoma"/>
            <family val="2"/>
          </rPr>
          <t xml:space="preserve"> Plan de acción control pérdidas</t>
        </r>
      </text>
    </comment>
    <comment ref="H16" authorId="0" shapeId="0">
      <text>
        <r>
          <rPr>
            <b/>
            <sz val="8"/>
            <color indexed="81"/>
            <rFont val="Tahoma"/>
            <family val="2"/>
          </rPr>
          <t xml:space="preserve">Dajhana Londoño Lopez: </t>
        </r>
        <r>
          <rPr>
            <sz val="8"/>
            <color indexed="81"/>
            <rFont val="Tahoma"/>
            <family val="2"/>
          </rPr>
          <t xml:space="preserve">El comportamiento de las presiones se puede verificar en la pestaña de </t>
        </r>
        <r>
          <rPr>
            <i/>
            <sz val="8"/>
            <color indexed="81"/>
            <rFont val="Tahoma"/>
            <family val="2"/>
          </rPr>
          <t>Presiones</t>
        </r>
        <r>
          <rPr>
            <sz val="9"/>
            <color indexed="81"/>
            <rFont val="Tahoma"/>
            <family val="2"/>
          </rPr>
          <t xml:space="preserve">
</t>
        </r>
      </text>
    </comment>
    <comment ref="I16" authorId="0" shapeId="0">
      <text>
        <r>
          <rPr>
            <b/>
            <sz val="8"/>
            <color indexed="81"/>
            <rFont val="Tahoma"/>
            <family val="2"/>
          </rPr>
          <t xml:space="preserve">Dajhana Londoño Lopez: </t>
        </r>
        <r>
          <rPr>
            <sz val="8"/>
            <color indexed="81"/>
            <rFont val="Tahoma"/>
            <family val="2"/>
          </rPr>
          <t xml:space="preserve">El comportamiento de las presiones se puede verificar en la pestaña de </t>
        </r>
        <r>
          <rPr>
            <i/>
            <sz val="8"/>
            <color indexed="81"/>
            <rFont val="Tahoma"/>
            <family val="2"/>
          </rPr>
          <t>Presiones</t>
        </r>
        <r>
          <rPr>
            <sz val="9"/>
            <color indexed="81"/>
            <rFont val="Tahoma"/>
            <family val="2"/>
          </rPr>
          <t xml:space="preserve">
</t>
        </r>
      </text>
    </comment>
    <comment ref="J16" authorId="0" shapeId="0">
      <text>
        <r>
          <rPr>
            <b/>
            <sz val="8"/>
            <color indexed="81"/>
            <rFont val="Tahoma"/>
            <family val="2"/>
          </rPr>
          <t xml:space="preserve">Dajhana Londoño Lopez: </t>
        </r>
        <r>
          <rPr>
            <sz val="8"/>
            <color indexed="81"/>
            <rFont val="Tahoma"/>
            <family val="2"/>
          </rPr>
          <t xml:space="preserve">El comportamiento de las presiones se puede verificar en la pestaña de </t>
        </r>
        <r>
          <rPr>
            <i/>
            <sz val="8"/>
            <color indexed="81"/>
            <rFont val="Tahoma"/>
            <family val="2"/>
          </rPr>
          <t>Presiones</t>
        </r>
        <r>
          <rPr>
            <sz val="9"/>
            <color indexed="81"/>
            <rFont val="Tahoma"/>
            <family val="2"/>
          </rPr>
          <t xml:space="preserve">
</t>
        </r>
      </text>
    </comment>
    <comment ref="K16" authorId="0" shapeId="0">
      <text>
        <r>
          <rPr>
            <b/>
            <sz val="8"/>
            <color indexed="81"/>
            <rFont val="Tahoma"/>
            <family val="2"/>
          </rPr>
          <t xml:space="preserve">Dajhana Londoño Lopez: </t>
        </r>
        <r>
          <rPr>
            <sz val="8"/>
            <color indexed="81"/>
            <rFont val="Tahoma"/>
            <family val="2"/>
          </rPr>
          <t xml:space="preserve">El comportamiento de las presiones se puede verificar en la pestaña de </t>
        </r>
        <r>
          <rPr>
            <i/>
            <sz val="8"/>
            <color indexed="81"/>
            <rFont val="Tahoma"/>
            <family val="2"/>
          </rPr>
          <t>Presiones</t>
        </r>
        <r>
          <rPr>
            <sz val="9"/>
            <color indexed="81"/>
            <rFont val="Tahoma"/>
            <family val="2"/>
          </rPr>
          <t xml:space="preserve">
</t>
        </r>
      </text>
    </comment>
    <comment ref="L16" authorId="0" shapeId="0">
      <text>
        <r>
          <rPr>
            <b/>
            <sz val="8"/>
            <color indexed="81"/>
            <rFont val="Tahoma"/>
            <family val="2"/>
          </rPr>
          <t xml:space="preserve">Dajhana Londoño Lopez: </t>
        </r>
        <r>
          <rPr>
            <sz val="8"/>
            <color indexed="81"/>
            <rFont val="Tahoma"/>
            <family val="2"/>
          </rPr>
          <t xml:space="preserve">El comportamiento de las presiones se puede verificar en la pestaña de </t>
        </r>
        <r>
          <rPr>
            <i/>
            <sz val="8"/>
            <color indexed="81"/>
            <rFont val="Tahoma"/>
            <family val="2"/>
          </rPr>
          <t>Presiones</t>
        </r>
        <r>
          <rPr>
            <sz val="9"/>
            <color indexed="81"/>
            <rFont val="Tahoma"/>
            <family val="2"/>
          </rPr>
          <t xml:space="preserve">
</t>
        </r>
      </text>
    </comment>
    <comment ref="M16" authorId="0" shapeId="0">
      <text>
        <r>
          <rPr>
            <b/>
            <sz val="8"/>
            <color indexed="81"/>
            <rFont val="Tahoma"/>
            <family val="2"/>
          </rPr>
          <t xml:space="preserve">Dajhana Londoño Lopez: </t>
        </r>
        <r>
          <rPr>
            <sz val="8"/>
            <color indexed="81"/>
            <rFont val="Tahoma"/>
            <family val="2"/>
          </rPr>
          <t xml:space="preserve">El comportamiento de las presiones se puede verificar en la pestaña de </t>
        </r>
        <r>
          <rPr>
            <i/>
            <sz val="8"/>
            <color indexed="81"/>
            <rFont val="Tahoma"/>
            <family val="2"/>
          </rPr>
          <t>Presiones</t>
        </r>
        <r>
          <rPr>
            <sz val="9"/>
            <color indexed="81"/>
            <rFont val="Tahoma"/>
            <family val="2"/>
          </rPr>
          <t xml:space="preserve">
</t>
        </r>
      </text>
    </comment>
    <comment ref="N16" authorId="0" shapeId="0">
      <text>
        <r>
          <rPr>
            <b/>
            <sz val="8"/>
            <color indexed="81"/>
            <rFont val="Tahoma"/>
            <family val="2"/>
          </rPr>
          <t xml:space="preserve">Dajhana Londoño Lopez: </t>
        </r>
        <r>
          <rPr>
            <sz val="8"/>
            <color indexed="81"/>
            <rFont val="Tahoma"/>
            <family val="2"/>
          </rPr>
          <t xml:space="preserve">El comportamiento de las presiones se puede verificar en la pestaña de </t>
        </r>
        <r>
          <rPr>
            <i/>
            <sz val="8"/>
            <color indexed="81"/>
            <rFont val="Tahoma"/>
            <family val="2"/>
          </rPr>
          <t>Presiones</t>
        </r>
        <r>
          <rPr>
            <sz val="9"/>
            <color indexed="81"/>
            <rFont val="Tahoma"/>
            <family val="2"/>
          </rPr>
          <t xml:space="preserve">
</t>
        </r>
      </text>
    </comment>
    <comment ref="O16" authorId="0" shapeId="0">
      <text>
        <r>
          <rPr>
            <b/>
            <sz val="8"/>
            <color indexed="81"/>
            <rFont val="Tahoma"/>
            <family val="2"/>
          </rPr>
          <t xml:space="preserve">Dajhana Londoño Lopez: </t>
        </r>
        <r>
          <rPr>
            <sz val="8"/>
            <color indexed="81"/>
            <rFont val="Tahoma"/>
            <family val="2"/>
          </rPr>
          <t xml:space="preserve">El comportamiento de las presiones se puede verificar en la pestaña de </t>
        </r>
        <r>
          <rPr>
            <i/>
            <sz val="8"/>
            <color indexed="81"/>
            <rFont val="Tahoma"/>
            <family val="2"/>
          </rPr>
          <t>Presiones</t>
        </r>
        <r>
          <rPr>
            <sz val="9"/>
            <color indexed="81"/>
            <rFont val="Tahoma"/>
            <family val="2"/>
          </rPr>
          <t xml:space="preserve">
</t>
        </r>
      </text>
    </comment>
    <comment ref="P16" authorId="0" shapeId="0">
      <text>
        <r>
          <rPr>
            <b/>
            <sz val="8"/>
            <color indexed="81"/>
            <rFont val="Tahoma"/>
            <family val="2"/>
          </rPr>
          <t xml:space="preserve">Dajhana Londoño Lopez: </t>
        </r>
        <r>
          <rPr>
            <sz val="8"/>
            <color indexed="81"/>
            <rFont val="Tahoma"/>
            <family val="2"/>
          </rPr>
          <t xml:space="preserve">El comportamiento de las presiones se puede verificar en la pestaña de </t>
        </r>
        <r>
          <rPr>
            <i/>
            <sz val="8"/>
            <color indexed="81"/>
            <rFont val="Tahoma"/>
            <family val="2"/>
          </rPr>
          <t>Presiones</t>
        </r>
        <r>
          <rPr>
            <sz val="9"/>
            <color indexed="81"/>
            <rFont val="Tahoma"/>
            <family val="2"/>
          </rPr>
          <t xml:space="preserve">
</t>
        </r>
      </text>
    </comment>
    <comment ref="H18" authorId="0" shapeId="0">
      <text>
        <r>
          <rPr>
            <b/>
            <sz val="8"/>
            <color indexed="81"/>
            <rFont val="Tahoma"/>
            <family val="2"/>
          </rPr>
          <t xml:space="preserve">Dajhana Londoño Lopez: </t>
        </r>
        <r>
          <rPr>
            <sz val="8"/>
            <color indexed="81"/>
            <rFont val="Tahoma"/>
            <family val="2"/>
          </rPr>
          <t xml:space="preserve">En la pestaña </t>
        </r>
        <r>
          <rPr>
            <i/>
            <sz val="8"/>
            <color indexed="81"/>
            <rFont val="Tahoma"/>
            <family val="2"/>
          </rPr>
          <t>% Cumplimiento inv</t>
        </r>
        <r>
          <rPr>
            <sz val="8"/>
            <color indexed="81"/>
            <rFont val="Tahoma"/>
            <family val="2"/>
          </rPr>
          <t xml:space="preserve"> se encuentra el detalle del análisis</t>
        </r>
        <r>
          <rPr>
            <sz val="9"/>
            <color indexed="81"/>
            <rFont val="Tahoma"/>
            <family val="2"/>
          </rPr>
          <t xml:space="preserve">
</t>
        </r>
      </text>
    </comment>
    <comment ref="I18" authorId="0" shapeId="0">
      <text>
        <r>
          <rPr>
            <b/>
            <sz val="8"/>
            <color indexed="81"/>
            <rFont val="Tahoma"/>
            <family val="2"/>
          </rPr>
          <t xml:space="preserve">Dajhana Londoño Lopez: </t>
        </r>
        <r>
          <rPr>
            <sz val="8"/>
            <color indexed="81"/>
            <rFont val="Tahoma"/>
            <family val="2"/>
          </rPr>
          <t xml:space="preserve">En la pestaña </t>
        </r>
        <r>
          <rPr>
            <i/>
            <sz val="8"/>
            <color indexed="81"/>
            <rFont val="Tahoma"/>
            <family val="2"/>
          </rPr>
          <t xml:space="preserve">% cumplimiento inv </t>
        </r>
        <r>
          <rPr>
            <sz val="8"/>
            <color indexed="81"/>
            <rFont val="Tahoma"/>
            <family val="2"/>
          </rPr>
          <t>se encuentra el detalle del análisis</t>
        </r>
        <r>
          <rPr>
            <sz val="9"/>
            <color indexed="81"/>
            <rFont val="Tahoma"/>
            <family val="2"/>
          </rPr>
          <t xml:space="preserve">
</t>
        </r>
      </text>
    </comment>
    <comment ref="J18" authorId="0" shapeId="0">
      <text>
        <r>
          <rPr>
            <b/>
            <sz val="8"/>
            <color indexed="81"/>
            <rFont val="Tahoma"/>
            <family val="2"/>
          </rPr>
          <t xml:space="preserve">Dajhana Londoño Lopez: </t>
        </r>
        <r>
          <rPr>
            <sz val="8"/>
            <color indexed="81"/>
            <rFont val="Tahoma"/>
            <family val="2"/>
          </rPr>
          <t>En la pestaña</t>
        </r>
        <r>
          <rPr>
            <i/>
            <sz val="8"/>
            <color indexed="81"/>
            <rFont val="Tahoma"/>
            <family val="2"/>
          </rPr>
          <t xml:space="preserve"> % cumplimiento inv </t>
        </r>
        <r>
          <rPr>
            <sz val="8"/>
            <color indexed="81"/>
            <rFont val="Tahoma"/>
            <family val="2"/>
          </rPr>
          <t>se encuentra el detalle del análisis</t>
        </r>
      </text>
    </comment>
    <comment ref="K18" authorId="0" shapeId="0">
      <text>
        <r>
          <rPr>
            <b/>
            <sz val="8"/>
            <color indexed="81"/>
            <rFont val="Tahoma"/>
            <family val="2"/>
          </rPr>
          <t xml:space="preserve">Dajhana Londoño Lopez: </t>
        </r>
        <r>
          <rPr>
            <sz val="8"/>
            <color indexed="81"/>
            <rFont val="Tahoma"/>
            <family val="2"/>
          </rPr>
          <t>En la pestaña</t>
        </r>
        <r>
          <rPr>
            <b/>
            <sz val="8"/>
            <color indexed="81"/>
            <rFont val="Tahoma"/>
            <family val="2"/>
          </rPr>
          <t xml:space="preserve"> </t>
        </r>
        <r>
          <rPr>
            <i/>
            <sz val="8"/>
            <color indexed="81"/>
            <rFont val="Tahoma"/>
            <family val="2"/>
          </rPr>
          <t>% cumplimiento inv</t>
        </r>
        <r>
          <rPr>
            <sz val="8"/>
            <color indexed="81"/>
            <rFont val="Tahoma"/>
            <family val="2"/>
          </rPr>
          <t xml:space="preserve"> se encuentra el detalle del análisis</t>
        </r>
        <r>
          <rPr>
            <sz val="9"/>
            <color indexed="81"/>
            <rFont val="Tahoma"/>
            <family val="2"/>
          </rPr>
          <t xml:space="preserve">
</t>
        </r>
      </text>
    </comment>
    <comment ref="L18" authorId="0" shapeId="0">
      <text>
        <r>
          <rPr>
            <b/>
            <sz val="8"/>
            <color indexed="81"/>
            <rFont val="Tahoma"/>
            <family val="2"/>
          </rPr>
          <t xml:space="preserve">Dajhana Londoño Lopez: </t>
        </r>
        <r>
          <rPr>
            <sz val="8"/>
            <color indexed="81"/>
            <rFont val="Tahoma"/>
            <family val="2"/>
          </rPr>
          <t>En la pestaña</t>
        </r>
        <r>
          <rPr>
            <b/>
            <sz val="8"/>
            <color indexed="81"/>
            <rFont val="Tahoma"/>
            <family val="2"/>
          </rPr>
          <t xml:space="preserve"> </t>
        </r>
        <r>
          <rPr>
            <i/>
            <sz val="8"/>
            <color indexed="81"/>
            <rFont val="Tahoma"/>
            <family val="2"/>
          </rPr>
          <t>% cumplimiento inv</t>
        </r>
        <r>
          <rPr>
            <sz val="8"/>
            <color indexed="81"/>
            <rFont val="Tahoma"/>
            <family val="2"/>
          </rPr>
          <t xml:space="preserve"> se encuentra el detalle del análisis</t>
        </r>
        <r>
          <rPr>
            <sz val="9"/>
            <color indexed="81"/>
            <rFont val="Tahoma"/>
            <family val="2"/>
          </rPr>
          <t xml:space="preserve">
</t>
        </r>
      </text>
    </comment>
    <comment ref="M18" authorId="0" shapeId="0">
      <text>
        <r>
          <rPr>
            <b/>
            <sz val="8"/>
            <color indexed="81"/>
            <rFont val="Tahoma"/>
            <family val="2"/>
          </rPr>
          <t xml:space="preserve">Dajhana Londoño Lopez: </t>
        </r>
        <r>
          <rPr>
            <sz val="8"/>
            <color indexed="81"/>
            <rFont val="Tahoma"/>
            <family val="2"/>
          </rPr>
          <t>En la pestaña</t>
        </r>
        <r>
          <rPr>
            <b/>
            <sz val="8"/>
            <color indexed="81"/>
            <rFont val="Tahoma"/>
            <family val="2"/>
          </rPr>
          <t xml:space="preserve"> </t>
        </r>
        <r>
          <rPr>
            <i/>
            <sz val="8"/>
            <color indexed="81"/>
            <rFont val="Tahoma"/>
            <family val="2"/>
          </rPr>
          <t>% cumplimiento inv</t>
        </r>
        <r>
          <rPr>
            <sz val="8"/>
            <color indexed="81"/>
            <rFont val="Tahoma"/>
            <family val="2"/>
          </rPr>
          <t xml:space="preserve"> se encuentra el detalle del análisis</t>
        </r>
        <r>
          <rPr>
            <sz val="9"/>
            <color indexed="81"/>
            <rFont val="Tahoma"/>
            <family val="2"/>
          </rPr>
          <t xml:space="preserve">
</t>
        </r>
      </text>
    </comment>
    <comment ref="N18" authorId="0" shapeId="0">
      <text>
        <r>
          <rPr>
            <b/>
            <sz val="8"/>
            <color indexed="81"/>
            <rFont val="Tahoma"/>
            <family val="2"/>
          </rPr>
          <t xml:space="preserve">Dajhana Londoño Lopez: </t>
        </r>
        <r>
          <rPr>
            <sz val="8"/>
            <color indexed="81"/>
            <rFont val="Tahoma"/>
            <family val="2"/>
          </rPr>
          <t>En la pestaña</t>
        </r>
        <r>
          <rPr>
            <b/>
            <sz val="8"/>
            <color indexed="81"/>
            <rFont val="Tahoma"/>
            <family val="2"/>
          </rPr>
          <t xml:space="preserve"> </t>
        </r>
        <r>
          <rPr>
            <i/>
            <sz val="8"/>
            <color indexed="81"/>
            <rFont val="Tahoma"/>
            <family val="2"/>
          </rPr>
          <t>% cumplimiento inv</t>
        </r>
        <r>
          <rPr>
            <sz val="8"/>
            <color indexed="81"/>
            <rFont val="Tahoma"/>
            <family val="2"/>
          </rPr>
          <t xml:space="preserve"> se encuentra el detalle del análisis</t>
        </r>
        <r>
          <rPr>
            <sz val="9"/>
            <color indexed="81"/>
            <rFont val="Tahoma"/>
            <family val="2"/>
          </rPr>
          <t xml:space="preserve">
</t>
        </r>
      </text>
    </comment>
    <comment ref="O18" authorId="0" shapeId="0">
      <text>
        <r>
          <rPr>
            <b/>
            <sz val="8"/>
            <color indexed="81"/>
            <rFont val="Tahoma"/>
            <family val="2"/>
          </rPr>
          <t xml:space="preserve">Dajhana Londoño Lopez: </t>
        </r>
        <r>
          <rPr>
            <sz val="8"/>
            <color indexed="81"/>
            <rFont val="Tahoma"/>
            <family val="2"/>
          </rPr>
          <t>En la pestaña</t>
        </r>
        <r>
          <rPr>
            <b/>
            <sz val="8"/>
            <color indexed="81"/>
            <rFont val="Tahoma"/>
            <family val="2"/>
          </rPr>
          <t xml:space="preserve"> </t>
        </r>
        <r>
          <rPr>
            <i/>
            <sz val="8"/>
            <color indexed="81"/>
            <rFont val="Tahoma"/>
            <family val="2"/>
          </rPr>
          <t xml:space="preserve">% cumplimiento inv </t>
        </r>
        <r>
          <rPr>
            <sz val="8"/>
            <color indexed="81"/>
            <rFont val="Tahoma"/>
            <family val="2"/>
          </rPr>
          <t>se encuentra el detalle del análisis</t>
        </r>
        <r>
          <rPr>
            <sz val="9"/>
            <color indexed="81"/>
            <rFont val="Tahoma"/>
            <family val="2"/>
          </rPr>
          <t xml:space="preserve">
</t>
        </r>
      </text>
    </comment>
    <comment ref="P18" authorId="0" shapeId="0">
      <text>
        <r>
          <rPr>
            <b/>
            <sz val="8"/>
            <color indexed="81"/>
            <rFont val="Tahoma"/>
            <family val="2"/>
          </rPr>
          <t xml:space="preserve">Dajhana Londoño Lopez: </t>
        </r>
        <r>
          <rPr>
            <sz val="8"/>
            <color indexed="81"/>
            <rFont val="Tahoma"/>
            <family val="2"/>
          </rPr>
          <t>En la pestaña</t>
        </r>
        <r>
          <rPr>
            <b/>
            <sz val="8"/>
            <color indexed="81"/>
            <rFont val="Tahoma"/>
            <family val="2"/>
          </rPr>
          <t xml:space="preserve"> </t>
        </r>
        <r>
          <rPr>
            <i/>
            <sz val="8"/>
            <color indexed="81"/>
            <rFont val="Tahoma"/>
            <family val="2"/>
          </rPr>
          <t>% cumplimiento inv</t>
        </r>
        <r>
          <rPr>
            <sz val="8"/>
            <color indexed="81"/>
            <rFont val="Tahoma"/>
            <family val="2"/>
          </rPr>
          <t xml:space="preserve"> se encuentra el detalle del análisis</t>
        </r>
        <r>
          <rPr>
            <sz val="9"/>
            <color indexed="81"/>
            <rFont val="Tahoma"/>
            <family val="2"/>
          </rPr>
          <t xml:space="preserve">
</t>
        </r>
      </text>
    </comment>
    <comment ref="H19" authorId="0" shapeId="0">
      <text>
        <r>
          <rPr>
            <b/>
            <sz val="8"/>
            <color indexed="81"/>
            <rFont val="Tahoma"/>
            <family val="2"/>
          </rPr>
          <t xml:space="preserve">Dajhana Londoño Lopez: </t>
        </r>
        <r>
          <rPr>
            <sz val="8"/>
            <color indexed="81"/>
            <rFont val="Tahoma"/>
            <family val="2"/>
          </rPr>
          <t>En la pestaña</t>
        </r>
        <r>
          <rPr>
            <i/>
            <sz val="8"/>
            <color indexed="81"/>
            <rFont val="Tahoma"/>
            <family val="2"/>
          </rPr>
          <t xml:space="preserve"> % cumplimiento inv</t>
        </r>
        <r>
          <rPr>
            <sz val="8"/>
            <color indexed="81"/>
            <rFont val="Tahoma"/>
            <family val="2"/>
          </rPr>
          <t xml:space="preserve"> se encuentra el detalle del análisis</t>
        </r>
        <r>
          <rPr>
            <sz val="9"/>
            <color indexed="81"/>
            <rFont val="Tahoma"/>
            <family val="2"/>
          </rPr>
          <t xml:space="preserve">
</t>
        </r>
      </text>
    </comment>
    <comment ref="I19" authorId="0" shapeId="0">
      <text>
        <r>
          <rPr>
            <b/>
            <sz val="8"/>
            <color indexed="81"/>
            <rFont val="Tahoma"/>
            <family val="2"/>
          </rPr>
          <t xml:space="preserve">Dajhana Londoño Lopez: </t>
        </r>
        <r>
          <rPr>
            <sz val="8"/>
            <color indexed="81"/>
            <rFont val="Tahoma"/>
            <family val="2"/>
          </rPr>
          <t>En la pestaña</t>
        </r>
        <r>
          <rPr>
            <i/>
            <sz val="8"/>
            <color indexed="81"/>
            <rFont val="Tahoma"/>
            <family val="2"/>
          </rPr>
          <t xml:space="preserve"> % cumplimiento inv</t>
        </r>
        <r>
          <rPr>
            <sz val="8"/>
            <color indexed="81"/>
            <rFont val="Tahoma"/>
            <family val="2"/>
          </rPr>
          <t xml:space="preserve"> se encuentra el detalle del análisis</t>
        </r>
      </text>
    </comment>
    <comment ref="J19" authorId="0" shapeId="0">
      <text>
        <r>
          <rPr>
            <b/>
            <sz val="8"/>
            <color indexed="81"/>
            <rFont val="Tahoma"/>
            <family val="2"/>
          </rPr>
          <t xml:space="preserve">Dajhana Londoño Lopez: </t>
        </r>
        <r>
          <rPr>
            <sz val="8"/>
            <color indexed="81"/>
            <rFont val="Tahoma"/>
            <family val="2"/>
          </rPr>
          <t xml:space="preserve">En la pestaña </t>
        </r>
        <r>
          <rPr>
            <i/>
            <sz val="8"/>
            <color indexed="81"/>
            <rFont val="Tahoma"/>
            <family val="2"/>
          </rPr>
          <t>% cumplimiento inv</t>
        </r>
        <r>
          <rPr>
            <sz val="8"/>
            <color indexed="81"/>
            <rFont val="Tahoma"/>
            <family val="2"/>
          </rPr>
          <t xml:space="preserve"> se encuentra el detalle del análisis</t>
        </r>
      </text>
    </comment>
    <comment ref="K19" authorId="0" shapeId="0">
      <text>
        <r>
          <rPr>
            <b/>
            <sz val="8"/>
            <color indexed="81"/>
            <rFont val="Tahoma"/>
            <family val="2"/>
          </rPr>
          <t xml:space="preserve">Dajhana Londoño Lopez: </t>
        </r>
        <r>
          <rPr>
            <sz val="8"/>
            <color indexed="81"/>
            <rFont val="Tahoma"/>
            <family val="2"/>
          </rPr>
          <t>En la pestaña</t>
        </r>
        <r>
          <rPr>
            <i/>
            <sz val="8"/>
            <color indexed="81"/>
            <rFont val="Tahoma"/>
            <family val="2"/>
          </rPr>
          <t xml:space="preserve"> % cumplimiento inv</t>
        </r>
        <r>
          <rPr>
            <sz val="8"/>
            <color indexed="81"/>
            <rFont val="Tahoma"/>
            <family val="2"/>
          </rPr>
          <t xml:space="preserve"> se encuentra el detalle del análisis</t>
        </r>
      </text>
    </comment>
    <comment ref="L19" authorId="0" shapeId="0">
      <text>
        <r>
          <rPr>
            <b/>
            <sz val="8"/>
            <color indexed="81"/>
            <rFont val="Tahoma"/>
            <family val="2"/>
          </rPr>
          <t xml:space="preserve">Dajhana Londoño Lopez: </t>
        </r>
        <r>
          <rPr>
            <sz val="8"/>
            <color indexed="81"/>
            <rFont val="Tahoma"/>
            <family val="2"/>
          </rPr>
          <t xml:space="preserve">En la pestaña </t>
        </r>
        <r>
          <rPr>
            <i/>
            <sz val="8"/>
            <color indexed="81"/>
            <rFont val="Tahoma"/>
            <family val="2"/>
          </rPr>
          <t>% cumplimiento inv</t>
        </r>
        <r>
          <rPr>
            <sz val="8"/>
            <color indexed="81"/>
            <rFont val="Tahoma"/>
            <family val="2"/>
          </rPr>
          <t xml:space="preserve"> se encuentra el detalle del análisis</t>
        </r>
      </text>
    </comment>
    <comment ref="M19" authorId="0" shapeId="0">
      <text>
        <r>
          <rPr>
            <b/>
            <sz val="8"/>
            <color indexed="81"/>
            <rFont val="Tahoma"/>
            <family val="2"/>
          </rPr>
          <t xml:space="preserve">Dajhana Londoño Lopez: </t>
        </r>
        <r>
          <rPr>
            <sz val="8"/>
            <color indexed="81"/>
            <rFont val="Tahoma"/>
            <family val="2"/>
          </rPr>
          <t xml:space="preserve">En la pestaña </t>
        </r>
        <r>
          <rPr>
            <i/>
            <sz val="8"/>
            <color indexed="81"/>
            <rFont val="Tahoma"/>
            <family val="2"/>
          </rPr>
          <t>% cumplimiento inv</t>
        </r>
        <r>
          <rPr>
            <sz val="8"/>
            <color indexed="81"/>
            <rFont val="Tahoma"/>
            <family val="2"/>
          </rPr>
          <t xml:space="preserve"> se encuentra el detalle del análisis</t>
        </r>
      </text>
    </comment>
    <comment ref="N19" authorId="0" shapeId="0">
      <text>
        <r>
          <rPr>
            <b/>
            <sz val="8"/>
            <color indexed="81"/>
            <rFont val="Tahoma"/>
            <family val="2"/>
          </rPr>
          <t xml:space="preserve">Dajhana Londoño Lopez: </t>
        </r>
        <r>
          <rPr>
            <sz val="8"/>
            <color indexed="81"/>
            <rFont val="Tahoma"/>
            <family val="2"/>
          </rPr>
          <t xml:space="preserve">En la pestaña </t>
        </r>
        <r>
          <rPr>
            <i/>
            <sz val="8"/>
            <color indexed="81"/>
            <rFont val="Tahoma"/>
            <family val="2"/>
          </rPr>
          <t>% cumplimiento inv</t>
        </r>
        <r>
          <rPr>
            <sz val="8"/>
            <color indexed="81"/>
            <rFont val="Tahoma"/>
            <family val="2"/>
          </rPr>
          <t xml:space="preserve"> se encuentra el detalle del análisis</t>
        </r>
      </text>
    </comment>
    <comment ref="O19" authorId="0" shapeId="0">
      <text>
        <r>
          <rPr>
            <b/>
            <sz val="8"/>
            <color indexed="81"/>
            <rFont val="Tahoma"/>
            <family val="2"/>
          </rPr>
          <t xml:space="preserve">Dajhana Londoño Lopez: </t>
        </r>
        <r>
          <rPr>
            <sz val="8"/>
            <color indexed="81"/>
            <rFont val="Tahoma"/>
            <family val="2"/>
          </rPr>
          <t xml:space="preserve">En la pestaña </t>
        </r>
        <r>
          <rPr>
            <i/>
            <sz val="8"/>
            <color indexed="81"/>
            <rFont val="Tahoma"/>
            <family val="2"/>
          </rPr>
          <t>% cumplimiento inv</t>
        </r>
        <r>
          <rPr>
            <sz val="8"/>
            <color indexed="81"/>
            <rFont val="Tahoma"/>
            <family val="2"/>
          </rPr>
          <t xml:space="preserve"> se encuentra el detalle del análisis</t>
        </r>
      </text>
    </comment>
    <comment ref="P19" authorId="0" shapeId="0">
      <text>
        <r>
          <rPr>
            <b/>
            <sz val="8"/>
            <color indexed="81"/>
            <rFont val="Tahoma"/>
            <family val="2"/>
          </rPr>
          <t xml:space="preserve">Dajhana Londoño Lopez: </t>
        </r>
        <r>
          <rPr>
            <sz val="8"/>
            <color indexed="81"/>
            <rFont val="Tahoma"/>
            <family val="2"/>
          </rPr>
          <t xml:space="preserve">En la pestaña </t>
        </r>
        <r>
          <rPr>
            <i/>
            <sz val="8"/>
            <color indexed="81"/>
            <rFont val="Tahoma"/>
            <family val="2"/>
          </rPr>
          <t xml:space="preserve">% cumplimiento inv </t>
        </r>
        <r>
          <rPr>
            <sz val="8"/>
            <color indexed="81"/>
            <rFont val="Tahoma"/>
            <family val="2"/>
          </rPr>
          <t>se encuentra el detalle del análisis</t>
        </r>
      </text>
    </comment>
    <comment ref="H20" authorId="0" shapeId="0">
      <text>
        <r>
          <rPr>
            <b/>
            <sz val="8"/>
            <color indexed="81"/>
            <rFont val="Tahoma"/>
            <family val="2"/>
          </rPr>
          <t xml:space="preserve">Dajhana Londoño Lopez: </t>
        </r>
        <r>
          <rPr>
            <sz val="8"/>
            <color indexed="81"/>
            <rFont val="Tahoma"/>
            <family val="2"/>
          </rPr>
          <t>En la pestaña</t>
        </r>
        <r>
          <rPr>
            <i/>
            <sz val="8"/>
            <color indexed="81"/>
            <rFont val="Tahoma"/>
            <family val="2"/>
          </rPr>
          <t xml:space="preserve"> % cumplimiento inv </t>
        </r>
        <r>
          <rPr>
            <sz val="8"/>
            <color indexed="81"/>
            <rFont val="Tahoma"/>
            <family val="2"/>
          </rPr>
          <t>se encuentra el detalle del análisis</t>
        </r>
      </text>
    </comment>
    <comment ref="I20" authorId="0" shapeId="0">
      <text>
        <r>
          <rPr>
            <b/>
            <sz val="8"/>
            <color indexed="81"/>
            <rFont val="Tahoma"/>
            <family val="2"/>
          </rPr>
          <t xml:space="preserve">Dajhana Londoño Lopez: </t>
        </r>
        <r>
          <rPr>
            <sz val="8"/>
            <color indexed="81"/>
            <rFont val="Tahoma"/>
            <family val="2"/>
          </rPr>
          <t xml:space="preserve">En la pestaña </t>
        </r>
        <r>
          <rPr>
            <i/>
            <sz val="8"/>
            <color indexed="81"/>
            <rFont val="Tahoma"/>
            <family val="2"/>
          </rPr>
          <t>% cumplimiento inv</t>
        </r>
        <r>
          <rPr>
            <sz val="8"/>
            <color indexed="81"/>
            <rFont val="Tahoma"/>
            <family val="2"/>
          </rPr>
          <t xml:space="preserve"> se encuentra el detalle del análisis</t>
        </r>
      </text>
    </comment>
    <comment ref="J20" authorId="0" shapeId="0">
      <text>
        <r>
          <rPr>
            <b/>
            <sz val="8"/>
            <color indexed="81"/>
            <rFont val="Tahoma"/>
            <family val="2"/>
          </rPr>
          <t xml:space="preserve">Dajhana Londoño Lopez: </t>
        </r>
        <r>
          <rPr>
            <sz val="8"/>
            <color indexed="81"/>
            <rFont val="Tahoma"/>
            <family val="2"/>
          </rPr>
          <t xml:space="preserve">En la pestaña </t>
        </r>
        <r>
          <rPr>
            <i/>
            <sz val="8"/>
            <color indexed="81"/>
            <rFont val="Tahoma"/>
            <family val="2"/>
          </rPr>
          <t xml:space="preserve">% cumplimiento inv </t>
        </r>
        <r>
          <rPr>
            <sz val="8"/>
            <color indexed="81"/>
            <rFont val="Tahoma"/>
            <family val="2"/>
          </rPr>
          <t>se encuentra el detalle del análisis</t>
        </r>
      </text>
    </comment>
    <comment ref="K20" authorId="0" shapeId="0">
      <text>
        <r>
          <rPr>
            <b/>
            <sz val="8"/>
            <color indexed="81"/>
            <rFont val="Tahoma"/>
            <family val="2"/>
          </rPr>
          <t xml:space="preserve">Dajhana Londoño Lopez: </t>
        </r>
        <r>
          <rPr>
            <sz val="8"/>
            <color indexed="81"/>
            <rFont val="Tahoma"/>
            <family val="2"/>
          </rPr>
          <t>En la pestaña</t>
        </r>
        <r>
          <rPr>
            <i/>
            <sz val="8"/>
            <color indexed="81"/>
            <rFont val="Tahoma"/>
            <family val="2"/>
          </rPr>
          <t xml:space="preserve"> % cumplimiento inv </t>
        </r>
        <r>
          <rPr>
            <sz val="8"/>
            <color indexed="81"/>
            <rFont val="Tahoma"/>
            <family val="2"/>
          </rPr>
          <t>se encuentra el detalle del análisis</t>
        </r>
      </text>
    </comment>
    <comment ref="L20" authorId="0" shapeId="0">
      <text>
        <r>
          <rPr>
            <b/>
            <sz val="8"/>
            <color indexed="81"/>
            <rFont val="Tahoma"/>
            <family val="2"/>
          </rPr>
          <t xml:space="preserve">Dajhana Londoño Lopez: </t>
        </r>
        <r>
          <rPr>
            <sz val="8"/>
            <color indexed="81"/>
            <rFont val="Tahoma"/>
            <family val="2"/>
          </rPr>
          <t xml:space="preserve">En la pestaña </t>
        </r>
        <r>
          <rPr>
            <i/>
            <sz val="8"/>
            <color indexed="81"/>
            <rFont val="Tahoma"/>
            <family val="2"/>
          </rPr>
          <t>% cumplimiento inv</t>
        </r>
        <r>
          <rPr>
            <sz val="8"/>
            <color indexed="81"/>
            <rFont val="Tahoma"/>
            <family val="2"/>
          </rPr>
          <t xml:space="preserve"> se encuentra el detalle del análisis</t>
        </r>
      </text>
    </comment>
    <comment ref="M20" authorId="0" shapeId="0">
      <text>
        <r>
          <rPr>
            <b/>
            <sz val="8"/>
            <color indexed="81"/>
            <rFont val="Tahoma"/>
            <family val="2"/>
          </rPr>
          <t xml:space="preserve">Dajhana Londoño Lopez: </t>
        </r>
        <r>
          <rPr>
            <sz val="8"/>
            <color indexed="81"/>
            <rFont val="Tahoma"/>
            <family val="2"/>
          </rPr>
          <t xml:space="preserve">En la pestaña </t>
        </r>
        <r>
          <rPr>
            <i/>
            <sz val="8"/>
            <color indexed="81"/>
            <rFont val="Tahoma"/>
            <family val="2"/>
          </rPr>
          <t>% cumplimiento inv</t>
        </r>
        <r>
          <rPr>
            <sz val="8"/>
            <color indexed="81"/>
            <rFont val="Tahoma"/>
            <family val="2"/>
          </rPr>
          <t xml:space="preserve"> se encuentra el detalle del análisis</t>
        </r>
      </text>
    </comment>
    <comment ref="N20" authorId="0" shapeId="0">
      <text>
        <r>
          <rPr>
            <b/>
            <sz val="8"/>
            <color indexed="81"/>
            <rFont val="Tahoma"/>
            <family val="2"/>
          </rPr>
          <t xml:space="preserve">Dajhana Londoño Lopez: </t>
        </r>
        <r>
          <rPr>
            <sz val="8"/>
            <color indexed="81"/>
            <rFont val="Tahoma"/>
            <family val="2"/>
          </rPr>
          <t xml:space="preserve">En la pestaña </t>
        </r>
        <r>
          <rPr>
            <i/>
            <sz val="8"/>
            <color indexed="81"/>
            <rFont val="Tahoma"/>
            <family val="2"/>
          </rPr>
          <t>% cumplimiento inv</t>
        </r>
        <r>
          <rPr>
            <sz val="8"/>
            <color indexed="81"/>
            <rFont val="Tahoma"/>
            <family val="2"/>
          </rPr>
          <t xml:space="preserve"> se encuentra el detalle del análisis</t>
        </r>
      </text>
    </comment>
    <comment ref="O20" authorId="0" shapeId="0">
      <text>
        <r>
          <rPr>
            <b/>
            <sz val="8"/>
            <color indexed="81"/>
            <rFont val="Tahoma"/>
            <family val="2"/>
          </rPr>
          <t xml:space="preserve">Dajhana Londoño Lopez: </t>
        </r>
        <r>
          <rPr>
            <sz val="8"/>
            <color indexed="81"/>
            <rFont val="Tahoma"/>
            <family val="2"/>
          </rPr>
          <t xml:space="preserve">En la pestaña </t>
        </r>
        <r>
          <rPr>
            <i/>
            <sz val="8"/>
            <color indexed="81"/>
            <rFont val="Tahoma"/>
            <family val="2"/>
          </rPr>
          <t xml:space="preserve">% cumplimiento inv </t>
        </r>
        <r>
          <rPr>
            <sz val="8"/>
            <color indexed="81"/>
            <rFont val="Tahoma"/>
            <family val="2"/>
          </rPr>
          <t>se encuentra el detalle del análisis</t>
        </r>
      </text>
    </comment>
    <comment ref="P20" authorId="0" shapeId="0">
      <text>
        <r>
          <rPr>
            <b/>
            <sz val="8"/>
            <color indexed="81"/>
            <rFont val="Tahoma"/>
            <family val="2"/>
          </rPr>
          <t xml:space="preserve">Dajhana Londoño Lopez: </t>
        </r>
        <r>
          <rPr>
            <sz val="8"/>
            <color indexed="81"/>
            <rFont val="Tahoma"/>
            <family val="2"/>
          </rPr>
          <t xml:space="preserve">En la pestaña </t>
        </r>
        <r>
          <rPr>
            <i/>
            <sz val="8"/>
            <color indexed="81"/>
            <rFont val="Tahoma"/>
            <family val="2"/>
          </rPr>
          <t>% cumplimiento inv</t>
        </r>
        <r>
          <rPr>
            <sz val="8"/>
            <color indexed="81"/>
            <rFont val="Tahoma"/>
            <family val="2"/>
          </rPr>
          <t xml:space="preserve"> se encuentra el detalle del análisis</t>
        </r>
      </text>
    </comment>
    <comment ref="H21" authorId="0" shapeId="0">
      <text>
        <r>
          <rPr>
            <b/>
            <sz val="8"/>
            <color indexed="81"/>
            <rFont val="Tahoma"/>
            <family val="2"/>
          </rPr>
          <t xml:space="preserve">Dajhana Londoño Lopez: </t>
        </r>
        <r>
          <rPr>
            <sz val="8"/>
            <color indexed="81"/>
            <rFont val="Tahoma"/>
            <family val="2"/>
          </rPr>
          <t xml:space="preserve">Ver pestañas de </t>
        </r>
        <r>
          <rPr>
            <i/>
            <sz val="8"/>
            <color indexed="81"/>
            <rFont val="Tahoma"/>
            <family val="2"/>
          </rPr>
          <t>Continuidad</t>
        </r>
        <r>
          <rPr>
            <sz val="8"/>
            <color indexed="81"/>
            <rFont val="Tahoma"/>
            <family val="2"/>
          </rPr>
          <t xml:space="preserve"> e</t>
        </r>
        <r>
          <rPr>
            <i/>
            <sz val="8"/>
            <color indexed="81"/>
            <rFont val="Tahoma"/>
            <family val="2"/>
          </rPr>
          <t xml:space="preserve"> IPUF 2018 a 2021</t>
        </r>
        <r>
          <rPr>
            <sz val="9"/>
            <color indexed="81"/>
            <rFont val="Tahoma"/>
            <family val="2"/>
          </rPr>
          <t xml:space="preserve">
</t>
        </r>
      </text>
    </comment>
    <comment ref="I21" authorId="0" shapeId="0">
      <text>
        <r>
          <rPr>
            <b/>
            <sz val="8"/>
            <color indexed="81"/>
            <rFont val="Tahoma"/>
            <family val="2"/>
          </rPr>
          <t xml:space="preserve">Dajhana Londoño Lopez: </t>
        </r>
        <r>
          <rPr>
            <sz val="8"/>
            <color indexed="81"/>
            <rFont val="Tahoma"/>
            <family val="2"/>
          </rPr>
          <t xml:space="preserve">Ver pestañas de </t>
        </r>
        <r>
          <rPr>
            <i/>
            <sz val="8"/>
            <color indexed="81"/>
            <rFont val="Tahoma"/>
            <family val="2"/>
          </rPr>
          <t>Continuidad</t>
        </r>
        <r>
          <rPr>
            <sz val="8"/>
            <color indexed="81"/>
            <rFont val="Tahoma"/>
            <family val="2"/>
          </rPr>
          <t xml:space="preserve"> e</t>
        </r>
        <r>
          <rPr>
            <i/>
            <sz val="8"/>
            <color indexed="81"/>
            <rFont val="Tahoma"/>
            <family val="2"/>
          </rPr>
          <t xml:space="preserve"> IPUF 2018 a 2021</t>
        </r>
        <r>
          <rPr>
            <sz val="9"/>
            <color indexed="81"/>
            <rFont val="Tahoma"/>
            <family val="2"/>
          </rPr>
          <t xml:space="preserve">
</t>
        </r>
      </text>
    </comment>
    <comment ref="J21" authorId="0" shapeId="0">
      <text>
        <r>
          <rPr>
            <b/>
            <sz val="8"/>
            <color indexed="81"/>
            <rFont val="Tahoma"/>
            <family val="2"/>
          </rPr>
          <t xml:space="preserve">Dajhana Londoño Lopez: </t>
        </r>
        <r>
          <rPr>
            <sz val="8"/>
            <color indexed="81"/>
            <rFont val="Tahoma"/>
            <family val="2"/>
          </rPr>
          <t xml:space="preserve">Ver pestañas de </t>
        </r>
        <r>
          <rPr>
            <i/>
            <sz val="8"/>
            <color indexed="81"/>
            <rFont val="Tahoma"/>
            <family val="2"/>
          </rPr>
          <t>Continuidad</t>
        </r>
        <r>
          <rPr>
            <sz val="8"/>
            <color indexed="81"/>
            <rFont val="Tahoma"/>
            <family val="2"/>
          </rPr>
          <t xml:space="preserve"> e</t>
        </r>
        <r>
          <rPr>
            <i/>
            <sz val="8"/>
            <color indexed="81"/>
            <rFont val="Tahoma"/>
            <family val="2"/>
          </rPr>
          <t xml:space="preserve"> IPUF 2018 a 2021</t>
        </r>
        <r>
          <rPr>
            <sz val="9"/>
            <color indexed="81"/>
            <rFont val="Tahoma"/>
            <family val="2"/>
          </rPr>
          <t xml:space="preserve">
</t>
        </r>
      </text>
    </comment>
    <comment ref="K21" authorId="0" shapeId="0">
      <text>
        <r>
          <rPr>
            <b/>
            <sz val="8"/>
            <color indexed="81"/>
            <rFont val="Tahoma"/>
            <family val="2"/>
          </rPr>
          <t xml:space="preserve">Dajhana Londoño Lopez: </t>
        </r>
        <r>
          <rPr>
            <sz val="8"/>
            <color indexed="81"/>
            <rFont val="Tahoma"/>
            <family val="2"/>
          </rPr>
          <t xml:space="preserve">Ver pestañas de </t>
        </r>
        <r>
          <rPr>
            <i/>
            <sz val="8"/>
            <color indexed="81"/>
            <rFont val="Tahoma"/>
            <family val="2"/>
          </rPr>
          <t>Continuidad</t>
        </r>
        <r>
          <rPr>
            <sz val="8"/>
            <color indexed="81"/>
            <rFont val="Tahoma"/>
            <family val="2"/>
          </rPr>
          <t xml:space="preserve"> e</t>
        </r>
        <r>
          <rPr>
            <i/>
            <sz val="8"/>
            <color indexed="81"/>
            <rFont val="Tahoma"/>
            <family val="2"/>
          </rPr>
          <t xml:space="preserve"> IPUF 2018 a 2021</t>
        </r>
        <r>
          <rPr>
            <sz val="9"/>
            <color indexed="81"/>
            <rFont val="Tahoma"/>
            <family val="2"/>
          </rPr>
          <t xml:space="preserve">
</t>
        </r>
      </text>
    </comment>
    <comment ref="L21" authorId="0" shapeId="0">
      <text>
        <r>
          <rPr>
            <b/>
            <sz val="8"/>
            <color indexed="81"/>
            <rFont val="Tahoma"/>
            <family val="2"/>
          </rPr>
          <t xml:space="preserve">Dajhana Londoño Lopez: </t>
        </r>
        <r>
          <rPr>
            <sz val="8"/>
            <color indexed="81"/>
            <rFont val="Tahoma"/>
            <family val="2"/>
          </rPr>
          <t xml:space="preserve">Ver pestañas de </t>
        </r>
        <r>
          <rPr>
            <i/>
            <sz val="8"/>
            <color indexed="81"/>
            <rFont val="Tahoma"/>
            <family val="2"/>
          </rPr>
          <t>Continuidad</t>
        </r>
        <r>
          <rPr>
            <sz val="8"/>
            <color indexed="81"/>
            <rFont val="Tahoma"/>
            <family val="2"/>
          </rPr>
          <t xml:space="preserve"> e</t>
        </r>
        <r>
          <rPr>
            <i/>
            <sz val="8"/>
            <color indexed="81"/>
            <rFont val="Tahoma"/>
            <family val="2"/>
          </rPr>
          <t xml:space="preserve"> IPUF 2018 a 2021</t>
        </r>
        <r>
          <rPr>
            <sz val="9"/>
            <color indexed="81"/>
            <rFont val="Tahoma"/>
            <family val="2"/>
          </rPr>
          <t xml:space="preserve">
</t>
        </r>
      </text>
    </comment>
    <comment ref="M21" authorId="0" shapeId="0">
      <text>
        <r>
          <rPr>
            <b/>
            <sz val="8"/>
            <color indexed="81"/>
            <rFont val="Tahoma"/>
            <family val="2"/>
          </rPr>
          <t xml:space="preserve">Dajhana Londoño Lopez: </t>
        </r>
        <r>
          <rPr>
            <sz val="8"/>
            <color indexed="81"/>
            <rFont val="Tahoma"/>
            <family val="2"/>
          </rPr>
          <t xml:space="preserve">Ver pestañas de </t>
        </r>
        <r>
          <rPr>
            <i/>
            <sz val="8"/>
            <color indexed="81"/>
            <rFont val="Tahoma"/>
            <family val="2"/>
          </rPr>
          <t>Continuidad</t>
        </r>
        <r>
          <rPr>
            <sz val="8"/>
            <color indexed="81"/>
            <rFont val="Tahoma"/>
            <family val="2"/>
          </rPr>
          <t xml:space="preserve"> e</t>
        </r>
        <r>
          <rPr>
            <i/>
            <sz val="8"/>
            <color indexed="81"/>
            <rFont val="Tahoma"/>
            <family val="2"/>
          </rPr>
          <t xml:space="preserve"> IPUF 2018 a 2021</t>
        </r>
        <r>
          <rPr>
            <sz val="9"/>
            <color indexed="81"/>
            <rFont val="Tahoma"/>
            <family val="2"/>
          </rPr>
          <t xml:space="preserve">
</t>
        </r>
      </text>
    </comment>
    <comment ref="N21" authorId="0" shapeId="0">
      <text>
        <r>
          <rPr>
            <b/>
            <sz val="8"/>
            <color indexed="81"/>
            <rFont val="Tahoma"/>
            <family val="2"/>
          </rPr>
          <t xml:space="preserve">Dajhana Londoño Lopez: </t>
        </r>
        <r>
          <rPr>
            <sz val="8"/>
            <color indexed="81"/>
            <rFont val="Tahoma"/>
            <family val="2"/>
          </rPr>
          <t xml:space="preserve">Ver pestañas de </t>
        </r>
        <r>
          <rPr>
            <i/>
            <sz val="8"/>
            <color indexed="81"/>
            <rFont val="Tahoma"/>
            <family val="2"/>
          </rPr>
          <t>Continuidad</t>
        </r>
        <r>
          <rPr>
            <sz val="8"/>
            <color indexed="81"/>
            <rFont val="Tahoma"/>
            <family val="2"/>
          </rPr>
          <t xml:space="preserve"> e</t>
        </r>
        <r>
          <rPr>
            <i/>
            <sz val="8"/>
            <color indexed="81"/>
            <rFont val="Tahoma"/>
            <family val="2"/>
          </rPr>
          <t xml:space="preserve"> IPUF 2018 a 2021</t>
        </r>
        <r>
          <rPr>
            <sz val="9"/>
            <color indexed="81"/>
            <rFont val="Tahoma"/>
            <family val="2"/>
          </rPr>
          <t xml:space="preserve">
</t>
        </r>
      </text>
    </comment>
    <comment ref="O21" authorId="0" shapeId="0">
      <text>
        <r>
          <rPr>
            <b/>
            <sz val="8"/>
            <color indexed="81"/>
            <rFont val="Tahoma"/>
            <family val="2"/>
          </rPr>
          <t xml:space="preserve">Dajhana Londoño Lopez: </t>
        </r>
        <r>
          <rPr>
            <sz val="8"/>
            <color indexed="81"/>
            <rFont val="Tahoma"/>
            <family val="2"/>
          </rPr>
          <t xml:space="preserve">Ver pestañas de </t>
        </r>
        <r>
          <rPr>
            <i/>
            <sz val="8"/>
            <color indexed="81"/>
            <rFont val="Tahoma"/>
            <family val="2"/>
          </rPr>
          <t>Continuidad</t>
        </r>
        <r>
          <rPr>
            <sz val="8"/>
            <color indexed="81"/>
            <rFont val="Tahoma"/>
            <family val="2"/>
          </rPr>
          <t xml:space="preserve"> e</t>
        </r>
        <r>
          <rPr>
            <i/>
            <sz val="8"/>
            <color indexed="81"/>
            <rFont val="Tahoma"/>
            <family val="2"/>
          </rPr>
          <t xml:space="preserve"> IPUF 2018 a 2021</t>
        </r>
        <r>
          <rPr>
            <sz val="9"/>
            <color indexed="81"/>
            <rFont val="Tahoma"/>
            <family val="2"/>
          </rPr>
          <t xml:space="preserve">
</t>
        </r>
      </text>
    </comment>
    <comment ref="P21" authorId="0" shapeId="0">
      <text>
        <r>
          <rPr>
            <b/>
            <sz val="8"/>
            <color indexed="81"/>
            <rFont val="Tahoma"/>
            <family val="2"/>
          </rPr>
          <t xml:space="preserve">Dajhana Londoño Lopez: </t>
        </r>
        <r>
          <rPr>
            <sz val="8"/>
            <color indexed="81"/>
            <rFont val="Tahoma"/>
            <family val="2"/>
          </rPr>
          <t xml:space="preserve">Ver pestañas de </t>
        </r>
        <r>
          <rPr>
            <i/>
            <sz val="8"/>
            <color indexed="81"/>
            <rFont val="Tahoma"/>
            <family val="2"/>
          </rPr>
          <t>Continuidad</t>
        </r>
        <r>
          <rPr>
            <sz val="8"/>
            <color indexed="81"/>
            <rFont val="Tahoma"/>
            <family val="2"/>
          </rPr>
          <t xml:space="preserve"> e</t>
        </r>
        <r>
          <rPr>
            <i/>
            <sz val="8"/>
            <color indexed="81"/>
            <rFont val="Tahoma"/>
            <family val="2"/>
          </rPr>
          <t xml:space="preserve"> IPUF 2018 a 2021</t>
        </r>
        <r>
          <rPr>
            <sz val="9"/>
            <color indexed="81"/>
            <rFont val="Tahoma"/>
            <family val="2"/>
          </rPr>
          <t xml:space="preserve">
</t>
        </r>
      </text>
    </comment>
    <comment ref="H22" authorId="1" shapeId="0">
      <text>
        <r>
          <rPr>
            <b/>
            <sz val="8"/>
            <color indexed="81"/>
            <rFont val="Tahoma"/>
            <family val="2"/>
          </rPr>
          <t xml:space="preserve">Dajhana Londoño López: </t>
        </r>
        <r>
          <rPr>
            <sz val="8"/>
            <color indexed="81"/>
            <rFont val="Tahoma"/>
            <family val="2"/>
          </rPr>
          <t xml:space="preserve">Para más detalle ver pestaña </t>
        </r>
        <r>
          <rPr>
            <i/>
            <sz val="8"/>
            <color indexed="81"/>
            <rFont val="Tahoma"/>
            <family val="2"/>
          </rPr>
          <t>Calidad de agua</t>
        </r>
      </text>
    </comment>
    <comment ref="I22" authorId="1" shapeId="0">
      <text>
        <r>
          <rPr>
            <b/>
            <sz val="8"/>
            <color indexed="81"/>
            <rFont val="Tahoma"/>
            <family val="2"/>
          </rPr>
          <t xml:space="preserve">Dajhana Londoño López: </t>
        </r>
        <r>
          <rPr>
            <sz val="8"/>
            <color indexed="81"/>
            <rFont val="Tahoma"/>
            <family val="2"/>
          </rPr>
          <t xml:space="preserve">Para más detalle ver pestaña </t>
        </r>
        <r>
          <rPr>
            <i/>
            <sz val="8"/>
            <color indexed="81"/>
            <rFont val="Tahoma"/>
            <family val="2"/>
          </rPr>
          <t>Calidad de agua</t>
        </r>
      </text>
    </comment>
    <comment ref="J22" authorId="1" shapeId="0">
      <text>
        <r>
          <rPr>
            <b/>
            <sz val="8"/>
            <color indexed="81"/>
            <rFont val="Tahoma"/>
            <family val="2"/>
          </rPr>
          <t xml:space="preserve">Dajhana Londoño López: </t>
        </r>
        <r>
          <rPr>
            <sz val="8"/>
            <color indexed="81"/>
            <rFont val="Tahoma"/>
            <family val="2"/>
          </rPr>
          <t xml:space="preserve">Para más detalle ver pestaña </t>
        </r>
        <r>
          <rPr>
            <i/>
            <sz val="8"/>
            <color indexed="81"/>
            <rFont val="Tahoma"/>
            <family val="2"/>
          </rPr>
          <t>Calidad de agua</t>
        </r>
      </text>
    </comment>
    <comment ref="K22" authorId="1" shapeId="0">
      <text>
        <r>
          <rPr>
            <b/>
            <sz val="8"/>
            <color indexed="81"/>
            <rFont val="Tahoma"/>
            <family val="2"/>
          </rPr>
          <t xml:space="preserve">Dajhana Londoño López: </t>
        </r>
        <r>
          <rPr>
            <sz val="8"/>
            <color indexed="81"/>
            <rFont val="Tahoma"/>
            <family val="2"/>
          </rPr>
          <t xml:space="preserve">Para más detalle ver pestaña </t>
        </r>
        <r>
          <rPr>
            <i/>
            <sz val="8"/>
            <color indexed="81"/>
            <rFont val="Tahoma"/>
            <family val="2"/>
          </rPr>
          <t>Calidad de agua</t>
        </r>
      </text>
    </comment>
    <comment ref="L22" authorId="1" shapeId="0">
      <text>
        <r>
          <rPr>
            <b/>
            <sz val="8"/>
            <color indexed="81"/>
            <rFont val="Tahoma"/>
            <family val="2"/>
          </rPr>
          <t xml:space="preserve">Dajhana Londoño López: </t>
        </r>
        <r>
          <rPr>
            <sz val="8"/>
            <color indexed="81"/>
            <rFont val="Tahoma"/>
            <family val="2"/>
          </rPr>
          <t xml:space="preserve">Para más detalle ver pestaña </t>
        </r>
        <r>
          <rPr>
            <i/>
            <sz val="8"/>
            <color indexed="81"/>
            <rFont val="Tahoma"/>
            <family val="2"/>
          </rPr>
          <t>Calidad de agua</t>
        </r>
      </text>
    </comment>
    <comment ref="M22" authorId="1" shapeId="0">
      <text>
        <r>
          <rPr>
            <b/>
            <sz val="8"/>
            <color indexed="81"/>
            <rFont val="Tahoma"/>
            <family val="2"/>
          </rPr>
          <t xml:space="preserve">Dajhana Londoño López: </t>
        </r>
        <r>
          <rPr>
            <sz val="8"/>
            <color indexed="81"/>
            <rFont val="Tahoma"/>
            <family val="2"/>
          </rPr>
          <t xml:space="preserve">Para más detalle ver pestaña </t>
        </r>
        <r>
          <rPr>
            <i/>
            <sz val="8"/>
            <color indexed="81"/>
            <rFont val="Tahoma"/>
            <family val="2"/>
          </rPr>
          <t>Calidad de agua</t>
        </r>
      </text>
    </comment>
    <comment ref="N22" authorId="1" shapeId="0">
      <text>
        <r>
          <rPr>
            <b/>
            <sz val="8"/>
            <color indexed="81"/>
            <rFont val="Tahoma"/>
            <family val="2"/>
          </rPr>
          <t xml:space="preserve">Dajhana Londoño López: </t>
        </r>
        <r>
          <rPr>
            <sz val="8"/>
            <color indexed="81"/>
            <rFont val="Tahoma"/>
            <family val="2"/>
          </rPr>
          <t xml:space="preserve">Para más detalle ver pestaña </t>
        </r>
        <r>
          <rPr>
            <i/>
            <sz val="8"/>
            <color indexed="81"/>
            <rFont val="Tahoma"/>
            <family val="2"/>
          </rPr>
          <t>Calidad de agua</t>
        </r>
      </text>
    </comment>
    <comment ref="O22" authorId="1" shapeId="0">
      <text>
        <r>
          <rPr>
            <b/>
            <sz val="8"/>
            <color indexed="81"/>
            <rFont val="Tahoma"/>
            <family val="2"/>
          </rPr>
          <t xml:space="preserve">Dajhana Londoño López: </t>
        </r>
        <r>
          <rPr>
            <sz val="8"/>
            <color indexed="81"/>
            <rFont val="Tahoma"/>
            <family val="2"/>
          </rPr>
          <t xml:space="preserve">Para más detalle ver pestaña </t>
        </r>
        <r>
          <rPr>
            <i/>
            <sz val="8"/>
            <color indexed="81"/>
            <rFont val="Tahoma"/>
            <family val="2"/>
          </rPr>
          <t>Calidad de agua</t>
        </r>
      </text>
    </comment>
    <comment ref="P22" authorId="1" shapeId="0">
      <text>
        <r>
          <rPr>
            <b/>
            <sz val="8"/>
            <color indexed="81"/>
            <rFont val="Tahoma"/>
            <family val="2"/>
          </rPr>
          <t xml:space="preserve">Dajhana Londoño López: </t>
        </r>
        <r>
          <rPr>
            <sz val="8"/>
            <color indexed="81"/>
            <rFont val="Tahoma"/>
            <family val="2"/>
          </rPr>
          <t xml:space="preserve">Para más detalle ver pestaña </t>
        </r>
        <r>
          <rPr>
            <i/>
            <sz val="8"/>
            <color indexed="81"/>
            <rFont val="Tahoma"/>
            <family val="2"/>
          </rPr>
          <t>Calidad de agua</t>
        </r>
      </text>
    </comment>
    <comment ref="H23" authorId="1" shapeId="0">
      <text>
        <r>
          <rPr>
            <b/>
            <sz val="8"/>
            <color indexed="81"/>
            <rFont val="Tahoma"/>
            <family val="2"/>
          </rPr>
          <t xml:space="preserve">Dajhana Londoño López: </t>
        </r>
        <r>
          <rPr>
            <sz val="8"/>
            <color indexed="81"/>
            <rFont val="Tahoma"/>
            <family val="2"/>
          </rPr>
          <t>Para más detalle ver pestaña</t>
        </r>
        <r>
          <rPr>
            <i/>
            <sz val="8"/>
            <color indexed="81"/>
            <rFont val="Tahoma"/>
            <family val="2"/>
          </rPr>
          <t xml:space="preserve"> Calidad de agua</t>
        </r>
      </text>
    </comment>
    <comment ref="I23" authorId="1" shapeId="0">
      <text>
        <r>
          <rPr>
            <b/>
            <sz val="8"/>
            <color indexed="81"/>
            <rFont val="Tahoma"/>
            <family val="2"/>
          </rPr>
          <t xml:space="preserve">Dajhana Londoño López: </t>
        </r>
        <r>
          <rPr>
            <sz val="8"/>
            <color indexed="81"/>
            <rFont val="Tahoma"/>
            <family val="2"/>
          </rPr>
          <t>Para más detalle ver pestaña</t>
        </r>
        <r>
          <rPr>
            <i/>
            <sz val="8"/>
            <color indexed="81"/>
            <rFont val="Tahoma"/>
            <family val="2"/>
          </rPr>
          <t xml:space="preserve"> Calidad de agua</t>
        </r>
      </text>
    </comment>
    <comment ref="J23" authorId="1" shapeId="0">
      <text>
        <r>
          <rPr>
            <b/>
            <sz val="8"/>
            <color indexed="81"/>
            <rFont val="Tahoma"/>
            <family val="2"/>
          </rPr>
          <t xml:space="preserve">Dajhana Londoño López: </t>
        </r>
        <r>
          <rPr>
            <sz val="8"/>
            <color indexed="81"/>
            <rFont val="Tahoma"/>
            <family val="2"/>
          </rPr>
          <t>Para más detalle ver pestaña</t>
        </r>
        <r>
          <rPr>
            <i/>
            <sz val="8"/>
            <color indexed="81"/>
            <rFont val="Tahoma"/>
            <family val="2"/>
          </rPr>
          <t xml:space="preserve"> Calidad de agua</t>
        </r>
      </text>
    </comment>
    <comment ref="K23" authorId="1" shapeId="0">
      <text>
        <r>
          <rPr>
            <b/>
            <sz val="8"/>
            <color indexed="81"/>
            <rFont val="Tahoma"/>
            <family val="2"/>
          </rPr>
          <t xml:space="preserve">Dajhana Londoño López: </t>
        </r>
        <r>
          <rPr>
            <sz val="8"/>
            <color indexed="81"/>
            <rFont val="Tahoma"/>
            <family val="2"/>
          </rPr>
          <t>Para más detalle ver pestaña</t>
        </r>
        <r>
          <rPr>
            <i/>
            <sz val="8"/>
            <color indexed="81"/>
            <rFont val="Tahoma"/>
            <family val="2"/>
          </rPr>
          <t xml:space="preserve"> Calidad de agua</t>
        </r>
      </text>
    </comment>
    <comment ref="L23" authorId="1" shapeId="0">
      <text>
        <r>
          <rPr>
            <b/>
            <sz val="8"/>
            <color indexed="81"/>
            <rFont val="Tahoma"/>
            <family val="2"/>
          </rPr>
          <t xml:space="preserve">Dajhana Londoño López: </t>
        </r>
        <r>
          <rPr>
            <sz val="8"/>
            <color indexed="81"/>
            <rFont val="Tahoma"/>
            <family val="2"/>
          </rPr>
          <t>Para más detalle ver pestaña</t>
        </r>
        <r>
          <rPr>
            <i/>
            <sz val="8"/>
            <color indexed="81"/>
            <rFont val="Tahoma"/>
            <family val="2"/>
          </rPr>
          <t xml:space="preserve"> Calidad de agua</t>
        </r>
      </text>
    </comment>
    <comment ref="M23" authorId="1" shapeId="0">
      <text>
        <r>
          <rPr>
            <b/>
            <sz val="8"/>
            <color indexed="81"/>
            <rFont val="Tahoma"/>
            <family val="2"/>
          </rPr>
          <t xml:space="preserve">Dajhana Londoño López: </t>
        </r>
        <r>
          <rPr>
            <sz val="8"/>
            <color indexed="81"/>
            <rFont val="Tahoma"/>
            <family val="2"/>
          </rPr>
          <t>Para más detalle ver pestaña</t>
        </r>
        <r>
          <rPr>
            <i/>
            <sz val="8"/>
            <color indexed="81"/>
            <rFont val="Tahoma"/>
            <family val="2"/>
          </rPr>
          <t xml:space="preserve"> Calidad de agua</t>
        </r>
      </text>
    </comment>
    <comment ref="N23" authorId="1" shapeId="0">
      <text>
        <r>
          <rPr>
            <b/>
            <sz val="8"/>
            <color indexed="81"/>
            <rFont val="Tahoma"/>
            <family val="2"/>
          </rPr>
          <t xml:space="preserve">Dajhana Londoño López: </t>
        </r>
        <r>
          <rPr>
            <sz val="8"/>
            <color indexed="81"/>
            <rFont val="Tahoma"/>
            <family val="2"/>
          </rPr>
          <t>Para más detalle ver pestaña</t>
        </r>
        <r>
          <rPr>
            <i/>
            <sz val="8"/>
            <color indexed="81"/>
            <rFont val="Tahoma"/>
            <family val="2"/>
          </rPr>
          <t xml:space="preserve"> Calidad de agua</t>
        </r>
      </text>
    </comment>
    <comment ref="O23" authorId="1" shapeId="0">
      <text>
        <r>
          <rPr>
            <b/>
            <sz val="8"/>
            <color indexed="81"/>
            <rFont val="Tahoma"/>
            <family val="2"/>
          </rPr>
          <t xml:space="preserve">Dajhana Londoño López: </t>
        </r>
        <r>
          <rPr>
            <sz val="8"/>
            <color indexed="81"/>
            <rFont val="Tahoma"/>
            <family val="2"/>
          </rPr>
          <t>Para más detalle ver pestaña</t>
        </r>
        <r>
          <rPr>
            <i/>
            <sz val="8"/>
            <color indexed="81"/>
            <rFont val="Tahoma"/>
            <family val="2"/>
          </rPr>
          <t xml:space="preserve"> Calidad de agua</t>
        </r>
      </text>
    </comment>
    <comment ref="P23" authorId="1" shapeId="0">
      <text>
        <r>
          <rPr>
            <b/>
            <sz val="8"/>
            <color indexed="81"/>
            <rFont val="Tahoma"/>
            <family val="2"/>
          </rPr>
          <t xml:space="preserve">Dajhana Londoño López: </t>
        </r>
        <r>
          <rPr>
            <sz val="8"/>
            <color indexed="81"/>
            <rFont val="Tahoma"/>
            <family val="2"/>
          </rPr>
          <t>Para más detalle ver pestaña</t>
        </r>
        <r>
          <rPr>
            <i/>
            <sz val="8"/>
            <color indexed="81"/>
            <rFont val="Tahoma"/>
            <family val="2"/>
          </rPr>
          <t xml:space="preserve"> Calidad de agua</t>
        </r>
      </text>
    </comment>
  </commentList>
</comments>
</file>

<file path=xl/sharedStrings.xml><?xml version="1.0" encoding="utf-8"?>
<sst xmlns="http://schemas.openxmlformats.org/spreadsheetml/2006/main" count="1542" uniqueCount="784">
  <si>
    <t>Objetivo</t>
  </si>
  <si>
    <t>Acciones</t>
  </si>
  <si>
    <t>Informe 12</t>
  </si>
  <si>
    <t>Informe 13</t>
  </si>
  <si>
    <t>Informe 14</t>
  </si>
  <si>
    <t>Agosto - Septiembre 2020</t>
  </si>
  <si>
    <t>Octubre - Noviembre 2020</t>
  </si>
  <si>
    <t>Diciembre 2020 - Enero 2021</t>
  </si>
  <si>
    <t>Informe 15</t>
  </si>
  <si>
    <t>Febrero 2021 - Marzo 2021</t>
  </si>
  <si>
    <t>Informe 16</t>
  </si>
  <si>
    <t>Abril 2021 - Mayo 2021</t>
  </si>
  <si>
    <t>Informe 17</t>
  </si>
  <si>
    <t>Junio 2021 - Julio 2021</t>
  </si>
  <si>
    <t>Informe 18</t>
  </si>
  <si>
    <t>Agosto 2021 - Septiembre 2021</t>
  </si>
  <si>
    <t>Informe 19</t>
  </si>
  <si>
    <t>Octubre 2021 - Noviembre 2021</t>
  </si>
  <si>
    <t>Fase 1</t>
  </si>
  <si>
    <t>1. Contar con los permisos ambientales de los pozos que se mantengan para contingencia</t>
  </si>
  <si>
    <t>Contar con la totalidad de los permisos para operar durante el tiempo que se requiera el abastecimiento con estos pozos por contingencias.</t>
  </si>
  <si>
    <t xml:space="preserve">Realizar las gestiones ante la autoridad ambiental competente para adquirir los permisos de concesión de aguas de los pozos de contingencia. </t>
  </si>
  <si>
    <t>2. Gestionar el Plan Maestro de Alcantarillado</t>
  </si>
  <si>
    <t>Gestionar el Plan Maestro de Alcantarillado ante la Alcaldía de Yopal.</t>
  </si>
  <si>
    <t>Realizar las gestiones ante la Alcaldía de Yopal para contar con un Plan Maestro de Alcantarillado aprobado.</t>
  </si>
  <si>
    <t>Fase 2</t>
  </si>
  <si>
    <t xml:space="preserve">Inicio </t>
  </si>
  <si>
    <t xml:space="preserve">Fin </t>
  </si>
  <si>
    <t xml:space="preserve">Cumplimiento </t>
  </si>
  <si>
    <t>50% en Marzo 2019 y 50% en Septiembre 2019</t>
  </si>
  <si>
    <t>Permanente</t>
  </si>
  <si>
    <t>6. Contar con sistema hidráulico redundante en las estaciones de bombeo de aguas residuales</t>
  </si>
  <si>
    <t>Contar con sistema hidráulico redundante en las estaciones de bombeo de aguas residuales.</t>
  </si>
  <si>
    <t>Adquirir bombas sumergibles de respaldo para las EBARs que conforman el sistema de alcantarillado de Yopal, estas deben tener la capacidad para evacuar el caudal de diseño.</t>
  </si>
  <si>
    <t xml:space="preserve">33,33% en sep 2019; 33,33% en sep 2020 y 33,33% en sep 2021 </t>
  </si>
  <si>
    <t xml:space="preserve">7. Mantener la Cobertura de Acueducto y Alcantarillado </t>
  </si>
  <si>
    <t xml:space="preserve">Mantener la cobertura de los servicios de acueducto y alcantarillado en un 100%, gestionar la implementación de los resultados de la consultoría y cumplir con las inversiones proyectadas en el POIR. </t>
  </si>
  <si>
    <t xml:space="preserve">Ampliación de las redes de distribución de acueducto en YOPAL de acuerdo al POIR. </t>
  </si>
  <si>
    <t>Gestión permanente y 33,33% en sep 2019; 33,33% en sep 2020 y 33,33% en sep 2021 de la inversión del POIR</t>
  </si>
  <si>
    <t>Reposición de Redes de Distribución de Yopal, reponer redes de distribución que se encuentran en mal estado y afectando directamente la cobertura del sistema en el Municipio de acuerdo al POIR.</t>
  </si>
  <si>
    <t>Ampliación y reposición de redes de alcantarillado en YOPAL de acuerdo al POIR.</t>
  </si>
  <si>
    <t>Gestionar la viabilización técnica y financiera del proyecto de optimización hidráulica de las redes maestras desde el puente de la Cabuya hasta Yopal</t>
  </si>
  <si>
    <t>Presentar ante las entidades competentes el proyecto para la ejecución de la obra de ampliación de las redes maestras desde el puente Cabuya hasta la ciudad para la gestión de recursos y ejecución de la obra.</t>
  </si>
  <si>
    <t xml:space="preserve">9. Gestión de la Oferta y la Demanda  </t>
  </si>
  <si>
    <t xml:space="preserve">Alcanzar las metas de IPUF y continuidad establecida por la empresa en su estudio de costos y tarifas, cumpliendo con las inversiones proyectadas en el POIR. </t>
  </si>
  <si>
    <t>Establecer un programa de control de pérdidas técnicas que deberá ser ejecutado de manera permanente en el sistema, inicialmente aplicado en una zona piloto seleccionada, con informe de avance en cada etapa o producto terminado. El plan que para este fin defina la EAAAY EICE ESP, deberá ser informado a la Superservicios dentro de los dos meses siguientes a la suscripción del Acuerdo de Gestión, que contemple las etapas de diagnóstico, sectorización hidráulica del sector piloto, medición del consumo y finalmente la consolidación del programa de control de pérdidas técnicas. En el POIR para los años 2019, 2020 y 2021 el proyecto de sectorización hidráulica cuenta con $2.327.047.500.</t>
  </si>
  <si>
    <t>Entrega del programa noviembre de 2018. Permanente</t>
  </si>
  <si>
    <t xml:space="preserve">Validar, establecer y estructurar el Plan de acción y control activo de pérdidas de agua, a ser ejecutado con fechas exactas de inicio y final, responsables, recursos de inversión, con el fin de aplicarlo en los sectores hidráulicos de la ciudad de Yopal de manera permanente. </t>
  </si>
  <si>
    <t>Entrega del plan de acción septiembre de 2019. 100% en cada informe bimestral</t>
  </si>
  <si>
    <t xml:space="preserve"> Establecer protocolos y/o programas para la detección y reparación de fugas. La EAAAY EICE E.S.P. deberá enviar a la Superservicios el producto  de la implementación de dichos protocolos y/o programas</t>
  </si>
  <si>
    <t>Entrega de protocolo diciembre 2018. Permanente</t>
  </si>
  <si>
    <t>Programa de cambio, reposición y manejo de válvulas en la red, incluyendo la definición de la instalación de válvulas, la revisión de aquellas instaladas, y la instalación de nuevos elementos de este tipo.   La EAAAY EICE ESP deberá enviar bimestre de los resultados del programa.</t>
  </si>
  <si>
    <t xml:space="preserve">Entrega de Programa de manejo del sistema dinámico de presiones. Permanente </t>
  </si>
  <si>
    <t>Realizar las conexiones hidráulicas necesarias para conectar el sector hidráulico 10 (Pozo Núcleo Urbano 2) a la red de primaria que se abastece de la quebrada la Tablona.</t>
  </si>
  <si>
    <t>Gestión permanente y 33,33% en sep 2019; 33,33% en sep 2020 y 33,33% en sep 2021 de la conexión</t>
  </si>
  <si>
    <t xml:space="preserve">Adecuación y obras de protección pasos elevados, redes de conducción de acueducto hasta La Cabuya. Corresponde a las obras proyectadas para garantizar la vida útil de las estructuras existentes de la red de conducción, incluye mantenimiento pasos elevados. Inversión de $1.154.615.458 para Adecuación y Obras de Protección Pasos Elevados Redes de Conducción del Acueducto hasta la Cabuya.  </t>
  </si>
  <si>
    <t>Reposición redes de conducción de acueducto. reponer un tramo de red en sectores donde la estabilidad del terreno afecta directamente las tuberías de conducción, de PVC a tubería polietileno en el sector el pozuelo. Inversión de $598.466.321 para Reposición Redes de Conducción del Acueducto.</t>
  </si>
  <si>
    <t xml:space="preserve">Cumplimiento de las metas del estudio de costos. </t>
  </si>
  <si>
    <t xml:space="preserve">Cumplimiento metas tarifarias </t>
  </si>
  <si>
    <t>10. Mantener el Índice de Riesgo para la Calidad del Agua – IRCA menor al 5%</t>
  </si>
  <si>
    <t xml:space="preserve">
Mantener el Índice de Riesgo para la Calidad del Agua – IRCA menor al 5%
</t>
  </si>
  <si>
    <t>Monitoreo mensual de las características físicas, químicas y microbiológicas del agua para consumo humano de acuerdo con las frecuencias establecidas en los artículos 21 y 22 de la Resolución 2115 de 2007.</t>
  </si>
  <si>
    <t>Solicitud de la resolución de controversias al INS respecto de los IRCA reportados por la autoridad sanitaria y la empresa prestadora: se solicitarán al INS resolver las controversias cuando se presenten a partir de los resultados IRCA, reportados por la Secretaria Salud Departamental y EAAAY.</t>
  </si>
  <si>
    <t xml:space="preserve">Gestión permanente y 33,33% en sep 2019; 33,33% en sep 2020 y 33,33% en sep 2021 del porcentaje de controversias </t>
  </si>
  <si>
    <t>Monitoreo de las características físicas, químicas y microbiológicas del agua establecidas en los planes de trabajo correctivo por los mapas de riesgos de cada una de las fuentes de abastecimiento, a través de un laboratorio acreditado</t>
  </si>
  <si>
    <t>Mantener adecuados lugares y puntos de muestreo para el control y la vigilancia de la calidad del agua, conservando los puntos de monitoreo actuales e incluyendo nuevos puntos para el permanente control de las características físico - químicas y microbiológicas del agua suministrada, dando cumplimiento al artículo 22 del Decreto 1575 de 2007 (cuando se tengan ampliaciones del sistema).</t>
  </si>
  <si>
    <t>Plazo modificado</t>
  </si>
  <si>
    <t>No aplica</t>
  </si>
  <si>
    <t>31 de diciembre de 2021</t>
  </si>
  <si>
    <t>28 de febrero de 2022</t>
  </si>
  <si>
    <t>Programa</t>
  </si>
  <si>
    <t>Actividades</t>
  </si>
  <si>
    <t>Detección de fugas imperceptibles</t>
  </si>
  <si>
    <t>Seguimiento reparación de daños</t>
  </si>
  <si>
    <t>Control de presiones</t>
  </si>
  <si>
    <t>Compromiso</t>
  </si>
  <si>
    <t xml:space="preserve">Actividad formulada  </t>
  </si>
  <si>
    <t>Valor estimado de inversión</t>
  </si>
  <si>
    <t>Fecha de estudio previo</t>
  </si>
  <si>
    <t>Inversión proyectada</t>
  </si>
  <si>
    <t>La empresa remite acta de inicio y acta de terminación del contrato; sin embargo, no es posible verificar la ejecución de la actividad mencionada ni el costo de la misma.</t>
  </si>
  <si>
    <t>Obras de reposición de tramos red de alcantarillado sanitario del área urbana comuna I de la ciudad Yopal, departamento de Casanare.</t>
  </si>
  <si>
    <t>Ampliación de las redes de distribución de acueducto en YOPAL de acuerdo al POIR.</t>
  </si>
  <si>
    <t>Ampliación red de Alcantarillado Sanitario, Barrio Bosques de Sirivana y un sector del Barrio La Primavera y Ampliación de red de acueducto del Barrio Villas del Pedregal en el municipio de Yopal, departamento de Casanare.</t>
  </si>
  <si>
    <t>Reposición de Redes de Distribución de Yopal, reponer redes de distribución que  se encuentran en mal estado y afectando directamente la cobertura del sistema en el municipio de acuerdo  al POIR.</t>
  </si>
  <si>
    <t>Valor a ejecutar a sep. 2021</t>
  </si>
  <si>
    <t>Ampliación y reposición de redes de alcantarillado en YOPAL de acuerdo  al  POIR.</t>
  </si>
  <si>
    <t>Se suscribió Contrato N° 0080.20 el cual  se encuentra ejecutado al 100%</t>
  </si>
  <si>
    <t>Ampliación red de alcantarillado sanitario, barrio Bosques de Sirivana y un sector del barrio La Primavera en el municipio de Yopal, departamento de Casanare.</t>
  </si>
  <si>
    <t>Se suscribió Contrato N° 0176.20, el cual se encuentra al 100% en estado Terminado y en proceso de Liquidación.</t>
  </si>
  <si>
    <t>Obras   de   ampliación   y   conexión sectores hidráulicos núcleo urbano dos (2), La Bendición Villa David a la red de distribución del sistema de acueducto del municipio de Yopal</t>
  </si>
  <si>
    <t>Observaciones Yopal informe 12</t>
  </si>
  <si>
    <t>Observaciones SSPD Informe 12</t>
  </si>
  <si>
    <t xml:space="preserve">No se tiene soporte de alguna inversión ejecutada a la fecha </t>
  </si>
  <si>
    <t xml:space="preserve">No aplica </t>
  </si>
  <si>
    <t xml:space="preserve">Suministro e instalación de material filtrante para el proceso de filtración, del sistema integral de tratamiento ubicado en la Vereda La Vega, del Municipio de Yopal - Casanare </t>
  </si>
  <si>
    <t xml:space="preserve">Optimización del sistema en estación de bombeo de  Aguas Residuales Raudal Américas Tipo Superficie, del municipio de Yopal </t>
  </si>
  <si>
    <t>Se suscribió Contrato N° 0080.20 el cual  se encuentra ejecutado al 85%</t>
  </si>
  <si>
    <t xml:space="preserve">No remite soporte alguno del contrato </t>
  </si>
  <si>
    <t xml:space="preserve">La actividad presentada no guarda relación con este compromiso, por tanto, no se puede tener en cuenta. </t>
  </si>
  <si>
    <t>La actividad presentada no guarda relación con este compromiso, por tanto, no se puede tener en cuenta</t>
  </si>
  <si>
    <t>Observaciones Yopal informe 13</t>
  </si>
  <si>
    <t>Observaciones SSPD Informe 13</t>
  </si>
  <si>
    <t>Para suscripción de acta de inicio - se suscribió contrato No. 276.20</t>
  </si>
  <si>
    <t xml:space="preserve">En proceso de evaluación definitiva de términos de referencia </t>
  </si>
  <si>
    <t>Con acta de inicio - Contrato 269.20 del 10 de noviembre de 2020</t>
  </si>
  <si>
    <t>Suscribió Contrato N° 0176.20, el cual se encuentra ejecutado al 66%</t>
  </si>
  <si>
    <t>Suscribió Contrato N° 0176.20, el cual se encuentra ejecutado al 0%</t>
  </si>
  <si>
    <t>Observaciones Yopal informe 14</t>
  </si>
  <si>
    <t>Observaciones SSPD Informe 14</t>
  </si>
  <si>
    <t>Se encuentra en ejecución - se suscribió contrato No. 300.20</t>
  </si>
  <si>
    <t>Para suscripción de acta de inicio - se suscribió contrato No. 0294.20</t>
  </si>
  <si>
    <t>Suscribió Contrato N° 0176.20, el cual se encuentra ejecutado al 90%</t>
  </si>
  <si>
    <t>Se encuentra en ejecución al 31% - se suscribió contrato No. 300.20</t>
  </si>
  <si>
    <t>Observaciones Yopal informe 15</t>
  </si>
  <si>
    <t>Observaciones SSPD Informe 15</t>
  </si>
  <si>
    <t>Se suscribió contrato No. 276.20. Se encuentra en ejecución en un 80%</t>
  </si>
  <si>
    <t xml:space="preserve">La empresa remite acta de inicio de febrero de 2021 y el contrato. No remite soportes de ejecución de recursos. </t>
  </si>
  <si>
    <t>Se suscribió contrato No. 300.20 el cual tiene el componente de acueducto y se encuentra ejecutado al 100%</t>
  </si>
  <si>
    <t xml:space="preserve">La empresa remite acta de inicio de diciembre de 2020 y el contrato. No remite soportes de ejecución de recursos. </t>
  </si>
  <si>
    <t>No presenta información al respecto</t>
  </si>
  <si>
    <t>Remite acta de inicio de julio de 2020 y acta de recibo final del 20 de octubre en el que se evidencia un valor ejecutado del $469.507.571,00</t>
  </si>
  <si>
    <t>Observaciones Yopal informe 16</t>
  </si>
  <si>
    <t>Observaciones SSPD Informe 16</t>
  </si>
  <si>
    <t xml:space="preserve">La empresa remite acta de inicio de febrero de 2021, CDP y Otrosí al contrato del 23 de abril de 2021, en el que se adicionan $297.520.132 al valor inicial del contrato. No remite soportes de ejecución de recursos. </t>
  </si>
  <si>
    <t>Observaciones Yopal informe 17</t>
  </si>
  <si>
    <t>Observaciones SSPD Informe 17</t>
  </si>
  <si>
    <t>Se suscribió contrato No. 276.20. Se encuentra en ejecución en un 90%</t>
  </si>
  <si>
    <t>Se suscribió contrato No. 300.20 el cual tiene el componente de acueducto y se encuentra ejecutado al 100% y liquidado</t>
  </si>
  <si>
    <t>Se suscribió Contrato N° 0080.20 el cual  se encuentra ejecutado al 100% y liquidado</t>
  </si>
  <si>
    <t>Se suscribió Contrato N° 0176.20, el cual se encuentra al 100% y liquidado</t>
  </si>
  <si>
    <t>Observaciones Yopal informe 18</t>
  </si>
  <si>
    <t>Observaciones SSPD Informe 18</t>
  </si>
  <si>
    <t xml:space="preserve">Se suscribió contrato No. 276.20. Se encuentra en ejecutado al 100% con acta de recibo final </t>
  </si>
  <si>
    <t>Observaciones Yopal informe 19</t>
  </si>
  <si>
    <t>Observaciones SSPD informe 19</t>
  </si>
  <si>
    <t>Se suscribió Contrato N° 0276.20 se encuentra ejecutado al 100% y liquidado</t>
  </si>
  <si>
    <t xml:space="preserve">La empresa remite acta de inicio de febrero de 2021, CDP y Otrosí al contrato del 23 de abril de 2021, en el que se adicionan $297.520.132 al valor inicial del contrato. Acta de liquidación del 17/09/2021 </t>
  </si>
  <si>
    <t>% Cumplimiento informe 12 
Ago - Sep 2020</t>
  </si>
  <si>
    <t>% Cumplimiento informe 13
Oct - Nov 2020</t>
  </si>
  <si>
    <t>Valor ejecutado informe 14
Dic 2020 - Ene 2021</t>
  </si>
  <si>
    <t>Valor ejecutado informe 12
Ago - Sep 2020</t>
  </si>
  <si>
    <t>Valor ejecutado informe 13
Oct - Nov 2020</t>
  </si>
  <si>
    <t>% Cumplimiento informe 14
Dic 2020 - Ene 2021</t>
  </si>
  <si>
    <t>Valor ejecutado informe 15
Feb - Mar 2021</t>
  </si>
  <si>
    <t>% Cumplimiento informe 15
Feb - Mar 2021</t>
  </si>
  <si>
    <t>Valor ejecutado informe 16
Abr - May 2021</t>
  </si>
  <si>
    <t>% Cumplimiento informe 16
Feb - May 2021</t>
  </si>
  <si>
    <t>Valor ejecutado informe 17
Jun - Jul 2021</t>
  </si>
  <si>
    <t>% Cumplimiento informe 17
Jun - Jul 2021</t>
  </si>
  <si>
    <t>Valor ejecutado informe 18
Ago - Sep 2021</t>
  </si>
  <si>
    <t>% Cumplimiento informe 18
Ago - Sep 2021</t>
  </si>
  <si>
    <t>Valor ejecutado informe 19
Oct - Nov 2021</t>
  </si>
  <si>
    <t>% Cumplimiento informe 19
Oct - Nov 2021</t>
  </si>
  <si>
    <r>
      <rPr>
        <b/>
        <sz val="10"/>
        <color theme="9" tint="-0.499984740745262"/>
        <rFont val="Arial Narrow"/>
        <family val="2"/>
      </rPr>
      <t>CUMPLIDO</t>
    </r>
    <r>
      <rPr>
        <sz val="10"/>
        <color theme="1"/>
        <rFont val="Arial Narrow"/>
        <family val="2"/>
      </rPr>
      <t xml:space="preserve"> en primer informe de avance </t>
    </r>
  </si>
  <si>
    <r>
      <t xml:space="preserve">El 3 de noviembre se envío a la oficina asesora de planeación el proyecto para revisión con todas las observaciones y ajustes solicitados. El 5 de noviembre, se radicado la comunicación oficial con un anexo de 186 folios. </t>
    </r>
    <r>
      <rPr>
        <b/>
        <sz val="10"/>
        <color theme="9" tint="-0.499984740745262"/>
        <rFont val="Arial Narrow"/>
        <family val="2"/>
      </rPr>
      <t>CUMPLE</t>
    </r>
  </si>
  <si>
    <r>
      <t xml:space="preserve">En este periodo se realizaron tres mesas  de trabajo en conjunto con los profesionales delegados de la Secretaría de Obras, donde se estableció que la empresa realizaría los ajustes necesario. El 13 de septiembre se recibió un correo de la Secretaría de Obras indicando una serie de sugerencias para incorporar en el componente pluvial. </t>
    </r>
    <r>
      <rPr>
        <b/>
        <sz val="10"/>
        <color theme="9" tint="-0.499984740745262"/>
        <rFont val="Arial Narrow"/>
        <family val="2"/>
      </rPr>
      <t>CUMPLE</t>
    </r>
  </si>
  <si>
    <r>
      <t xml:space="preserve">Para este periodo no se efectuaron acciones por cuanto la Oficina Asesora de Planeación y la Secretaría de Obras no dieron respuesta. </t>
    </r>
    <r>
      <rPr>
        <b/>
        <sz val="10"/>
        <color rgb="FFFF0000"/>
        <rFont val="Arial Narrow"/>
        <family val="2"/>
      </rPr>
      <t>NO CUMPLE</t>
    </r>
  </si>
  <si>
    <r>
      <t xml:space="preserve">El la mesa técnica del 18 de febrero se dejó como compromiso que la Secretaría de Obras entregaría las observaciones del nuevo capítulo que se incluyó "Adopción del Maestro de Acueducto del Municipio de Yopal". El 3 de marzo se recibieron las observaciones de la Secretaría de Obras del municipio. </t>
    </r>
    <r>
      <rPr>
        <b/>
        <sz val="10"/>
        <color theme="9" tint="-0.499984740745262"/>
        <rFont val="Arial Narrow"/>
        <family val="2"/>
      </rPr>
      <t>CUMPLE</t>
    </r>
  </si>
  <si>
    <r>
      <t xml:space="preserve">En la mesa técnica realizada el 16 de diciembre de 2020, se solicitó tener en cuenta los estudios entregados por CONTELAC. Ya para el 29 de enero se recibieron las observaciones de la Secretaria de Obras del municipio. </t>
    </r>
    <r>
      <rPr>
        <b/>
        <sz val="10"/>
        <color theme="9" tint="-0.499984740745262"/>
        <rFont val="Arial Narrow"/>
        <family val="2"/>
      </rPr>
      <t>CUMPLE</t>
    </r>
  </si>
  <si>
    <r>
      <t xml:space="preserve">La empresa presentó nuevamente el proyecto "Elaboración de los estudios y diseños para la formulación del Plan Maestro de Acueducto y Alcantarillado. Adicionalmente desarrolló una mesa de trabajo con la oficina de planeación. </t>
    </r>
    <r>
      <rPr>
        <b/>
        <sz val="10"/>
        <color theme="9" tint="-0.499984740745262"/>
        <rFont val="Arial Narrow"/>
        <family val="2"/>
      </rPr>
      <t>CUMPLE</t>
    </r>
  </si>
  <si>
    <r>
      <t xml:space="preserve">La empresa presentó ajustes el proyecto "Elaboración de los estudios y diseños para la formulación del Plan Maestro de Acueducto y Alcantarillado. Adicionalmente desarrolló una mesa de trabajo con la oficina de planeación. </t>
    </r>
    <r>
      <rPr>
        <b/>
        <sz val="10"/>
        <color theme="9" tint="-0.499984740745262"/>
        <rFont val="Arial Narrow"/>
        <family val="2"/>
      </rPr>
      <t>CUMPLE</t>
    </r>
  </si>
  <si>
    <r>
      <t xml:space="preserve">No se efectuó avance en esta acción debido a las limitaciones operativas del COVID 19. </t>
    </r>
    <r>
      <rPr>
        <b/>
        <sz val="10"/>
        <color rgb="FFFF0000"/>
        <rFont val="Arial Narrow"/>
        <family val="2"/>
      </rPr>
      <t>NO CUMPLE</t>
    </r>
  </si>
  <si>
    <r>
      <t xml:space="preserve">Al 31 de marzo la EBAR Raudal Américas cuenta con 95% de avance del contrato que busca su optimización. Para la EBAR Ciudad Berlín se terminaron las actividades del optimización por parte de la unidad electromecánica y de alcantarillado. Para al EBAR Esmeralda, se realizó visita los días 23 y 24 de marzo y el 25 del mismo mes se realizó la solicitud de materiales. </t>
    </r>
    <r>
      <rPr>
        <b/>
        <sz val="10"/>
        <color theme="9" tint="-0.499984740745262"/>
        <rFont val="Arial Narrow"/>
        <family val="2"/>
      </rPr>
      <t>CUMPLE</t>
    </r>
  </si>
  <si>
    <r>
      <t xml:space="preserve">Para las EBAR Raudal Américas y Ciudad Berlín la empresa presentó evidencia fotográfica de diferentes actividades desarrolladas en las EBAR. </t>
    </r>
    <r>
      <rPr>
        <b/>
        <sz val="10"/>
        <color theme="9" tint="-0.499984740745262"/>
        <rFont val="Arial Narrow"/>
        <family val="2"/>
      </rPr>
      <t>CUMPLE</t>
    </r>
  </si>
  <si>
    <r>
      <t xml:space="preserve">Para al EBAR Esmeralda presentó evidencia del cambio del tablero de potencia y control para las dos electrobombas, además de las actividades pendientes de realizar. </t>
    </r>
    <r>
      <rPr>
        <b/>
        <sz val="10"/>
        <color theme="9" tint="-0.499984740745262"/>
        <rFont val="Arial Narrow"/>
        <family val="2"/>
      </rPr>
      <t>CUMPLE</t>
    </r>
  </si>
  <si>
    <r>
      <t xml:space="preserve">Para la EBAR Villa Lucía se firmó acuerdo entre la EAAAY y la Unión Temporal Guiiri, en donde la UT se comprometió a adelantar la optimización de la EBAR. Para el mes de noviembre se tiene el 40% de optimización. </t>
    </r>
    <r>
      <rPr>
        <b/>
        <sz val="10"/>
        <color theme="9" tint="-0.499984740745262"/>
        <rFont val="Arial Narrow"/>
        <family val="2"/>
      </rPr>
      <t>CUMPLE</t>
    </r>
  </si>
  <si>
    <r>
      <t xml:space="preserve">Para la EBAR Esmeralda presentó evidencia de la instalación de tubería de descarga de 4" para el sistema hidráulico de descarga además de la instalación de dos electrobombas sumergibles y la operación y puesta en marcha del sistema redundante de la EBAR. 
Para la EBAR Villa Lucía se plantea de la optimización mediante el remplazo de las electrobombas existentes por dos de 36 hP. alternadas. </t>
    </r>
    <r>
      <rPr>
        <b/>
        <sz val="10"/>
        <color theme="9" tint="-0.499984740745262"/>
        <rFont val="Arial Narrow"/>
        <family val="2"/>
      </rPr>
      <t>CUMPLE</t>
    </r>
  </si>
  <si>
    <r>
      <t xml:space="preserve">La empresa señala que suscribió el contrato se  No. 276.20. Pese a lo anterior, no se tiene soporte de las inversiones ejecutadas a la fecha. </t>
    </r>
    <r>
      <rPr>
        <b/>
        <sz val="10"/>
        <color rgb="FFFF0000"/>
        <rFont val="Arial Narrow"/>
        <family val="2"/>
      </rPr>
      <t>NO CUMPLE</t>
    </r>
  </si>
  <si>
    <r>
      <t xml:space="preserve">La empresa señala que suscribió los contrato No. 276.20. y 300.20.  Pese a lo anterior, no se tiene soporte de las inversiones ejecutadas a la fecha. </t>
    </r>
    <r>
      <rPr>
        <b/>
        <sz val="10"/>
        <color rgb="FFFF0000"/>
        <rFont val="Arial Narrow"/>
        <family val="2"/>
      </rPr>
      <t>NO CUMPLE</t>
    </r>
  </si>
  <si>
    <r>
      <t xml:space="preserve">La empresa indicó que suscribió los contratos No. 276.20. y 300.20. los cuales se encuentran ejecutados en un 80% y 100% respectivamente. Pese a lo anterior, no se tiene soporte de las inversiones ejecutadas a la fecha. </t>
    </r>
    <r>
      <rPr>
        <b/>
        <sz val="10"/>
        <color rgb="FFFF0000"/>
        <rFont val="Arial Narrow"/>
        <family val="2"/>
      </rPr>
      <t>NO CUMPLE</t>
    </r>
  </si>
  <si>
    <r>
      <t xml:space="preserve">La empresa indicó que suscribió los contratos No. 276.20. y 300.20. los cuales se encuentran ejecutados en un 80% y 100% respectivamente. Pese a lo anterior, en los soportes no se pudo verificar las recursos ejecutados. </t>
    </r>
    <r>
      <rPr>
        <b/>
        <sz val="10"/>
        <color rgb="FFFF0000"/>
        <rFont val="Arial Narrow"/>
        <family val="2"/>
      </rPr>
      <t>NO CUMPLE</t>
    </r>
  </si>
  <si>
    <r>
      <t xml:space="preserve">La empresa indicó que suscribió los contratos No. 276.20. y 300.20. los cuales se encuentran ejecutados en un 90% y 100% respectivamente. Pese a lo anterior, en los soportes no se pudo verificar las recursos ejecutados. </t>
    </r>
    <r>
      <rPr>
        <b/>
        <sz val="10"/>
        <color rgb="FFFF0000"/>
        <rFont val="Arial Narrow"/>
        <family val="2"/>
      </rPr>
      <t>NO CUMPLE</t>
    </r>
  </si>
  <si>
    <r>
      <t xml:space="preserve">La empresa indicó que suscribió los contratos No. 276.20. y 300.20. los cuales se encuentran ejecutados en un 100%. Pese a lo anterior, en los soportes no se pudo verificar las recursos ejecutados. </t>
    </r>
    <r>
      <rPr>
        <b/>
        <sz val="10"/>
        <color rgb="FFFF0000"/>
        <rFont val="Arial Narrow"/>
        <family val="2"/>
      </rPr>
      <t>NO CUMPLE</t>
    </r>
  </si>
  <si>
    <r>
      <t xml:space="preserve">La actividad presentada por la empresa no guarda relación con la reposición de redes de acueducto. Por tanto, no se tiene evidencia de inversiones ejecutadas a la fecha. </t>
    </r>
    <r>
      <rPr>
        <b/>
        <sz val="10"/>
        <color rgb="FFFF0000"/>
        <rFont val="Arial Narrow"/>
        <family val="2"/>
      </rPr>
      <t>NO CUMPLE</t>
    </r>
  </si>
  <si>
    <r>
      <t xml:space="preserve">La empresa indicó que suscribió el contrato No. 0080.20 el cual se encuentra ejecutado en un  85%. Pese a lo anterior, no se tiene soporte de las inversiones ejecutadas a la fecha. </t>
    </r>
    <r>
      <rPr>
        <b/>
        <sz val="10"/>
        <color rgb="FFFF0000"/>
        <rFont val="Arial Narrow"/>
        <family val="2"/>
      </rPr>
      <t>NO CUMPLE</t>
    </r>
    <r>
      <rPr>
        <sz val="10"/>
        <color theme="1"/>
        <rFont val="Arial Narrow"/>
        <family val="2"/>
      </rPr>
      <t xml:space="preserve"> </t>
    </r>
  </si>
  <si>
    <r>
      <t xml:space="preserve">La empresa indicó que suscribió el contrato No. 0080.20 el cual se encuentra ejecutado en un 100%. Pese a lo anterior, no se tiene soporte de las inversiones ejecutadas a la fecha. </t>
    </r>
    <r>
      <rPr>
        <b/>
        <sz val="10"/>
        <color rgb="FFFF0000"/>
        <rFont val="Arial Narrow"/>
        <family val="2"/>
      </rPr>
      <t>NO CUMPLE</t>
    </r>
  </si>
  <si>
    <r>
      <t xml:space="preserve">La empresa indicó que suscribió los contratos No. 0080.20 y 300.20. los cuales se encuentran ejecutados en un 100% y 31% respectivamente. Pese a lo anterior, no se tiene soporte de las inversiones ejecutadas a la fecha. </t>
    </r>
    <r>
      <rPr>
        <b/>
        <sz val="10"/>
        <color rgb="FFFF0000"/>
        <rFont val="Arial Narrow"/>
        <family val="2"/>
      </rPr>
      <t xml:space="preserve">NO CUMPLE </t>
    </r>
  </si>
  <si>
    <r>
      <t xml:space="preserve">En los soportes remitidos se pudo verificar la ejecución de $469.507.571,00 correspondientes al contrato 0080.20. Adicionalmente el contrato 300.20 se encuentra en un 100% de avance y no presenta soportes. Así las cosas, solo se tiene evidencia del 12,86% de los recursos que debían ejecutarse a septiembre de 2021. Por lo tanto, </t>
    </r>
    <r>
      <rPr>
        <b/>
        <sz val="10"/>
        <color rgb="FFFF0000"/>
        <rFont val="Arial Narrow"/>
        <family val="2"/>
      </rPr>
      <t>NO CUMPLE</t>
    </r>
  </si>
  <si>
    <r>
      <t xml:space="preserve">El 30 de octubre de 2020 se solicitó nuevamente a CONTECLAC SAS información respecto al estado de los ajustes solicitados por la Secretaría de Obras Públicas del Municipio, el INVIAS y el MVCT al proyecto de la línea de conducción, ya que a la fecha no se tiene respuesta de los ajustes solicitados.  </t>
    </r>
    <r>
      <rPr>
        <b/>
        <sz val="10"/>
        <color theme="9" tint="-0.499984740745262"/>
        <rFont val="Arial Narrow"/>
        <family val="2"/>
      </rPr>
      <t>CUMPLE</t>
    </r>
  </si>
  <si>
    <r>
      <t xml:space="preserve">El 14 de enero de 2021 se recibió por parte de CONTELAC SAS respuesta a la comunicación N° 840.16.01.28633.20, indicando que mediante correo electrónico del 18 de diciembre se enviaron los ajustes solicitados, por lo que la EAAAY procedió a realizar las revisiones del caso. </t>
    </r>
    <r>
      <rPr>
        <b/>
        <sz val="10"/>
        <color theme="9" tint="-0.499984740745262"/>
        <rFont val="Arial Narrow"/>
        <family val="2"/>
      </rPr>
      <t>CUMPLE</t>
    </r>
  </si>
  <si>
    <r>
      <t xml:space="preserve">El 3 de mayo de 2021, se radicó ante CONTELAC la última revisión y observaciones entregadas por la Secretaria de Obras Públicas de Yopal.
El 20 de mayo de 2021, se radicó ante CONTELAC la última revisión y observaciones entregadas por el MVCT. 
</t>
    </r>
    <r>
      <rPr>
        <b/>
        <sz val="10"/>
        <color theme="9" tint="-0.499984740745262"/>
        <rFont val="Arial Narrow"/>
        <family val="2"/>
      </rPr>
      <t>CUMPLE</t>
    </r>
  </si>
  <si>
    <r>
      <t xml:space="preserve">El 6 de agosto de 2021 la EAAAY solicitó al Juzgado Civil del Circuito especializado en restitución de tierras del distrito judicial de Cundinamarca la imposición de servidumbre de acueducto a un predio ubicado en el municipio de Yopal. 
El 23 de septiembre de 2021 se remitió a CONTELAC el oficio enviado por el MVCT con los requerimientos técnicos, con el fin de subsanar los mismos. 
El 27 de septiembre de 2021 se realizó mesa de trabajo con el MVCT para revisar los compromisos adquiridos. </t>
    </r>
    <r>
      <rPr>
        <b/>
        <sz val="10"/>
        <color theme="9" tint="-0.499984740745262"/>
        <rFont val="Arial Narrow"/>
        <family val="2"/>
      </rPr>
      <t xml:space="preserve">CUMPLE. </t>
    </r>
  </si>
  <si>
    <t>Mes</t>
  </si>
  <si>
    <t xml:space="preserve">Enero </t>
  </si>
  <si>
    <t>Febrero</t>
  </si>
  <si>
    <t>Marzo</t>
  </si>
  <si>
    <t>Abril</t>
  </si>
  <si>
    <t>Mayo</t>
  </si>
  <si>
    <t>Junio</t>
  </si>
  <si>
    <t>Julio</t>
  </si>
  <si>
    <t>Agosto</t>
  </si>
  <si>
    <t>Septiembre</t>
  </si>
  <si>
    <t>Octubre</t>
  </si>
  <si>
    <t>Noviembre</t>
  </si>
  <si>
    <t xml:space="preserve">Presión </t>
  </si>
  <si>
    <t>Año 2018</t>
  </si>
  <si>
    <t>Año 2019</t>
  </si>
  <si>
    <t>Año 2020</t>
  </si>
  <si>
    <t>Año 2021</t>
  </si>
  <si>
    <t>Año</t>
  </si>
  <si>
    <t>2018 - 1</t>
  </si>
  <si>
    <t>2018 - 2</t>
  </si>
  <si>
    <t>2019 - 1</t>
  </si>
  <si>
    <t>2019 - 2</t>
  </si>
  <si>
    <t xml:space="preserve">2020 -1 </t>
  </si>
  <si>
    <t>2020 - 2 (oct)</t>
  </si>
  <si>
    <t>2021 - 1</t>
  </si>
  <si>
    <t>Diciembre</t>
  </si>
  <si>
    <r>
      <t xml:space="preserve">El prestador realiza los mantenimientos preventivos y correctivos a los diferentes puntos de muestreo. </t>
    </r>
    <r>
      <rPr>
        <b/>
        <sz val="10"/>
        <color theme="9" tint="-0.499984740745262"/>
        <rFont val="Arial Narrow"/>
        <family val="2"/>
      </rPr>
      <t>CUMPLE</t>
    </r>
  </si>
  <si>
    <r>
      <t xml:space="preserve">En los meses de agosto y septiembre de 2020 no se presentaron controversias. </t>
    </r>
    <r>
      <rPr>
        <b/>
        <sz val="10"/>
        <color theme="9" tint="-0.499984740745262"/>
        <rFont val="Arial Narrow"/>
        <family val="2"/>
      </rPr>
      <t>CUMPLE</t>
    </r>
  </si>
  <si>
    <r>
      <t xml:space="preserve">En los meses de octubre y noviembre de 2020 no se presentaron controversias. </t>
    </r>
    <r>
      <rPr>
        <b/>
        <sz val="10"/>
        <color theme="9" tint="-0.499984740745262"/>
        <rFont val="Arial Narrow"/>
        <family val="2"/>
      </rPr>
      <t>CUMPLE</t>
    </r>
  </si>
  <si>
    <r>
      <t xml:space="preserve">En los meses de agosto y septiembre de 2021 no se presentaron controversias. </t>
    </r>
    <r>
      <rPr>
        <b/>
        <sz val="10"/>
        <color theme="9" tint="-0.499984740745262"/>
        <rFont val="Arial Narrow"/>
        <family val="2"/>
      </rPr>
      <t>CUMPLE</t>
    </r>
  </si>
  <si>
    <t>Actividad no guarda relación con la ampliación y reposición de redes</t>
  </si>
  <si>
    <t>Faltan los soportes de ejecución de las inversiones informadas</t>
  </si>
  <si>
    <t>Actividad incluida dentro de las inversiones ejecutadas</t>
  </si>
  <si>
    <t>Informe 20</t>
  </si>
  <si>
    <t>Diciembre 2021 - Enero 2022</t>
  </si>
  <si>
    <r>
      <t xml:space="preserve">El 13 de enero se realizó comité con la Planeación Municipal y la Secretaría de Obras del municipio, en donde la Secretaría manifestó que el proyecto ya había sido revisado y enviado al banco de proyecto con el aval y concepto positivo. El 14 de enero de enero se recibió de Planeación Municipal el radicado No. 2022100388 con el concepto de viabilidad positivo emitido por la Secretaría. </t>
    </r>
    <r>
      <rPr>
        <b/>
        <sz val="10"/>
        <color theme="9" tint="-0.499984740745262"/>
        <rFont val="Arial Narrow"/>
        <family val="2"/>
      </rPr>
      <t>CUMPLE</t>
    </r>
  </si>
  <si>
    <r>
      <t xml:space="preserve">Para la EBAR Villa Lucía se firmó acuerdo entre la EAAAY y la Unión Temporal Guiiri, en donde la UT se comprometió a adelantar la optimización de la EBAR. Para el mes de enero de 2022 se tiene el 80% de optimización. </t>
    </r>
    <r>
      <rPr>
        <b/>
        <sz val="10"/>
        <color rgb="FFFF0000"/>
        <rFont val="Arial Narrow"/>
        <family val="2"/>
      </rPr>
      <t>NO CUMPLE</t>
    </r>
    <r>
      <rPr>
        <sz val="10"/>
        <color theme="1"/>
        <rFont val="Arial Narrow"/>
        <family val="2"/>
      </rPr>
      <t xml:space="preserve">, por cuanto el mes de diciembre de 2022 era la fecha final para el cumplimiento de este compromiso. </t>
    </r>
  </si>
  <si>
    <t>Observaciones SSPD informe 20</t>
  </si>
  <si>
    <t>La empresa remite acta de inicio de febrero de 2021, CDP y Otrosí al contrato del 23 de abril de 2021, en el que se adicionan $297.520.132 al valor inicial del contrato. Acta de liquidación del 17/09/2022</t>
  </si>
  <si>
    <t>El contrato incluido en el informe 12, no incluye actividades relacionadas con este compromiso</t>
  </si>
  <si>
    <t>Remite acta de inicio de julio de 2020 y acta de recibo final del 20 de octubre en el que se evidencia un valor ejecutado del $469.507.571,01</t>
  </si>
  <si>
    <t>El contrato incluido en el informe 12, no presenta actividades relacionadas con este compromiso</t>
  </si>
  <si>
    <r>
      <t xml:space="preserve">El contrato incluido en el informe 12, no incluye actividades relacionadas con este compromiso. Por tanto, no se tiene evidencia de inversiones ejecutadas a la fecha. </t>
    </r>
    <r>
      <rPr>
        <b/>
        <sz val="10"/>
        <color rgb="FFFF0000"/>
        <rFont val="Arial Narrow"/>
        <family val="2"/>
      </rPr>
      <t xml:space="preserve">NO CUMPLE </t>
    </r>
  </si>
  <si>
    <t xml:space="preserve">Optimización y protección Bocatoma La Tablona y líneas de aducción hasta Paso Elevado La Cabaña. </t>
  </si>
  <si>
    <t>Valor a ejecutar a sep. 2020</t>
  </si>
  <si>
    <t xml:space="preserve"> Adecuación y obras de protección pasos elevados, redes de conducción de acueducto hasta La Cabuya. </t>
  </si>
  <si>
    <r>
      <t xml:space="preserve">Para este bimestre la empresa no instaló ninguna válvula en la red de acueducto no ha remitido el programa de cambio, reposición y manejo de las válvulas en la red. </t>
    </r>
    <r>
      <rPr>
        <b/>
        <sz val="10"/>
        <color rgb="FFFF0000"/>
        <rFont val="Arial Narrow"/>
        <family val="2"/>
      </rPr>
      <t>NO CUMPLE</t>
    </r>
  </si>
  <si>
    <t xml:space="preserve">Reposición redes de conducción de acueducto. reponer un tramo de red en sectores donde la estabilidad del terreno afecta directamente las tuberías de conducción, de PVC a tubería polietileno en el sector el pozuelo. </t>
  </si>
  <si>
    <r>
      <t xml:space="preserve">Para este punto, el prestador informó que el contrato de obra que incluía este compromiso fue modificado y atendido en otro tramo de la red de conducción que presentaba mayor prioridad. Esta SSPD no autorizó la modificación del compromiso y la obra informada no guarda relación. Por tanto, </t>
    </r>
    <r>
      <rPr>
        <b/>
        <sz val="10"/>
        <color rgb="FFFF0000"/>
        <rFont val="Arial Narrow"/>
        <family val="2"/>
      </rPr>
      <t>NO CUMPLE</t>
    </r>
  </si>
  <si>
    <r>
      <t xml:space="preserve">El prestador </t>
    </r>
    <r>
      <rPr>
        <b/>
        <sz val="10"/>
        <color rgb="FFFF0000"/>
        <rFont val="Arial Narrow"/>
        <family val="2"/>
      </rPr>
      <t xml:space="preserve">no da cumplimiento </t>
    </r>
    <r>
      <rPr>
        <sz val="10"/>
        <color theme="1"/>
        <rFont val="Arial Narrow"/>
        <family val="2"/>
      </rPr>
      <t xml:space="preserve">a la meta de IPUF establecida en el estudio de costos, la cual esta ligada al acuerdo de gestión. 
El prestador </t>
    </r>
    <r>
      <rPr>
        <b/>
        <sz val="10"/>
        <color theme="9" tint="-0.499984740745262"/>
        <rFont val="Arial Narrow"/>
        <family val="2"/>
      </rPr>
      <t xml:space="preserve">da cumplimiento </t>
    </r>
    <r>
      <rPr>
        <sz val="10"/>
        <color theme="1"/>
        <rFont val="Arial Narrow"/>
        <family val="2"/>
      </rPr>
      <t xml:space="preserve">a la meta de continuidad establecida en el estudio de costos </t>
    </r>
  </si>
  <si>
    <t>Observación informe 15</t>
  </si>
  <si>
    <t xml:space="preserve">General </t>
  </si>
  <si>
    <t>Consumo autorizado</t>
  </si>
  <si>
    <t>Pérdidas aparentes (Comerciales)</t>
  </si>
  <si>
    <t>Pérdidas reales (Técnicas)</t>
  </si>
  <si>
    <t xml:space="preserve">Pérdidas comerciales </t>
  </si>
  <si>
    <t xml:space="preserve">Programa 1: Reducción de la submedición mediante la optimización de la micromedición y de la facturación </t>
  </si>
  <si>
    <t>Subprograma</t>
  </si>
  <si>
    <t>NA</t>
  </si>
  <si>
    <t xml:space="preserve">Optimización de la micromedición </t>
  </si>
  <si>
    <t xml:space="preserve">Mantenimiento correctivo </t>
  </si>
  <si>
    <t>Mantenimiento preventivo</t>
  </si>
  <si>
    <t>Cambio tecnológico</t>
  </si>
  <si>
    <t xml:space="preserve">Reducción pérdidas intradomiciliarias </t>
  </si>
  <si>
    <t>Optimización de la facturación</t>
  </si>
  <si>
    <t>Estadísticas de denuncias y reclamos de clientes</t>
  </si>
  <si>
    <t xml:space="preserve">Programación para la instalación de micromedidores nuevos </t>
  </si>
  <si>
    <t>Revisión de usos y su normalización</t>
  </si>
  <si>
    <t>Revisión facturación grandes clientes</t>
  </si>
  <si>
    <t>Instalación dispositivos antifraude</t>
  </si>
  <si>
    <t>Facturación de predios con inspecciones por cruces de información</t>
  </si>
  <si>
    <t xml:space="preserve">Programa 2: Seguimiento y reducción de los consumos no facturados </t>
  </si>
  <si>
    <t>Pérdidas por consumo fraudulente</t>
  </si>
  <si>
    <t>Pérdidas por consumo de utilidad pública</t>
  </si>
  <si>
    <t>Manejo de Fraudes</t>
  </si>
  <si>
    <t xml:space="preserve">Creación de programas con inspectores, fontaneros y educadores </t>
  </si>
  <si>
    <t xml:space="preserve">Pérdidas técnicas </t>
  </si>
  <si>
    <t>Programa 3: Control de la optimización de la macromedición</t>
  </si>
  <si>
    <t>Instalación de macromedidores en la ciudad</t>
  </si>
  <si>
    <t xml:space="preserve">Programa 4: Control activo de fugas </t>
  </si>
  <si>
    <t>Mantenimiento estructuras de la PTAP</t>
  </si>
  <si>
    <t xml:space="preserve">Programa 5: Mejoramiento en la velocidad y calidad de las reparaciones </t>
  </si>
  <si>
    <t>Levantamiento de análisis de causas</t>
  </si>
  <si>
    <t xml:space="preserve">Revisión procedimiento para tiempo de respuesta en la reparación de daños </t>
  </si>
  <si>
    <t>Programa 6: Instalación y/o renovación de dispositivos y accesorios de medición y control, sectorizaciones y sistemas de gestión de presión</t>
  </si>
  <si>
    <t xml:space="preserve">Sectorización y/o actualización de sectores hidráulicos </t>
  </si>
  <si>
    <t xml:space="preserve">Definir plano de presiones en red </t>
  </si>
  <si>
    <t xml:space="preserve">Programa 7: Renovación y/o reposición de redes </t>
  </si>
  <si>
    <t xml:space="preserve">Rehabilitación infraestructura, nuevas o mejores redes de acueducto </t>
  </si>
  <si>
    <t xml:space="preserve">Analizó la facturación del mes de agosto entregada por la Dirección Comercial y se cruzó con las visitas realizadas al sector </t>
  </si>
  <si>
    <t xml:space="preserve">Llevó a cabo una jornada de visitas en el mes de marzo de 2021 liderada por la unidad de medidores de la dirección comercial. Durante esta visita se registraron las inconsistencias encontradas en la micromedición y se revisaron medidores reportados con algún tipo de falla. </t>
  </si>
  <si>
    <t xml:space="preserve">No presentó información relacionada con este ítem </t>
  </si>
  <si>
    <t>El área de facturación implementó a partir de marzo de 2021 el sistema de facturación en cero para las instalaciones de la empresa para hacer seguimiento del consumo de agua en la sede administrativa. 
Realizó visita al pozo Central de Abastos en la cual se identificó que el suministro de agua de la Plaza de Mercado no está siendo medido ni facturado</t>
  </si>
  <si>
    <t xml:space="preserve">Presentó un informe donde se evidencia el tiempo que tarda en reparar los daños </t>
  </si>
  <si>
    <t>Precisó que se encuentra cotizando la compra de dos equipos de macromedición que serán instalados en la salida del pozo Central de Abastos, y en la conexión entre el sector 7B y sector 7A con el fin de poder aislar completamente el sector piloto y realizar los balances hídricos y análisis para este sector.</t>
  </si>
  <si>
    <t xml:space="preserve">La empresa precisó que la red de tubería del sector 7A no ha cumplido su vida útil por lo cual no requiere reposición en los próximos cinco años. Por lo tanto, no se entiende la inclusión de este programa en el plan del sector piloto. </t>
  </si>
  <si>
    <t>La empresa está en proceso de cotización de dos macromedidores ultrasónicos con el fin de reemplazar lo que se dañaron en el sector 7A.
Se estima que para la primera semana de Mayo se tengan los macromedidores instalados para iniciar la prueba de Step Testing en el sector.</t>
  </si>
  <si>
    <t>La empresa continua realizando el control de presiones en cada uno de los 2 manómetros instalados en el sector, cuya lectura se hace cada 8 horas. 
Está evaluando la posibilidad de adquirir tres manómetros que funcionen por telemetría.
La unidad de acueducto realizó un chequeo a las válvulas del sector 7A con el fin de comprobar su estado y correcto funcionamiento</t>
  </si>
  <si>
    <t>No menciona</t>
  </si>
  <si>
    <t>Optimización y protección Bocatoma La Tablona y líneas de aducción hasta Paso Elevado La Cabaña. Se requiere realizar obras de mejoramiento en la captación del sistema de acueducto sobre la Bocatoma la Tablona y la red de aducción hasta La Cabaña, obras necesarias para garantizar la estabilidad de las estructuras. Inversión de $940.000.000 para la Optimización y Protección Bocatoma la Tablona y Líneas de Aducción hasta Paso Elevado la Cabaña.</t>
  </si>
  <si>
    <r>
      <t xml:space="preserve">En los soportes remitidos se pudo verificar la ejecución de $469.507.571,00 correspondientes al contrato 0080.20. Adicionalmente el contrato 300.20 se encuentra en un 90% de avance y no presenta soportes. Así las cosas, solo se tiene evidencia del 12,86% de los recursos que debían ejecutarse. Por lo tanto, </t>
    </r>
    <r>
      <rPr>
        <b/>
        <sz val="10"/>
        <color rgb="FFFF0000"/>
        <rFont val="Arial Narrow"/>
        <family val="2"/>
      </rPr>
      <t>NO CUMPLE</t>
    </r>
  </si>
  <si>
    <r>
      <t xml:space="preserve">En los soportes remitidos se pudo verificar la ejecución de $469.507.571,00 correspondientes al contrato 0080.20. Adicionalmente el contrato 300.20 se encuentra en un 100% de avance y no presenta soportes. Así las cosas, solo se tiene evidencia del 12,86% de los recursos que debían ejecutarse. Por lo tanto, </t>
    </r>
    <r>
      <rPr>
        <b/>
        <sz val="10"/>
        <color rgb="FFFF0000"/>
        <rFont val="Arial Narrow"/>
        <family val="2"/>
      </rPr>
      <t>NO CUMPLE</t>
    </r>
  </si>
  <si>
    <r>
      <t xml:space="preserve">En los soportes remitidos se pudo verificar la ejecución de $469.507.571,00 correspondientes al contrato 0080.20. Adicionalmente el contrato 300.20 se encuentra en un 100% de avance y no presenta soportes. Así las cosas, solo se tiene evidencia del 12,86% de los recursos que debían ejecutarse. Por lo tanto, </t>
    </r>
    <r>
      <rPr>
        <b/>
        <sz val="10"/>
        <color rgb="FFFF0000"/>
        <rFont val="Arial Narrow"/>
        <family val="2"/>
      </rPr>
      <t xml:space="preserve">NO CUMPLE </t>
    </r>
  </si>
  <si>
    <r>
      <t xml:space="preserve"> En los soportes remitidos solo pudo verificar la ejecución de $9.974.138,23 correspondientes al contrato 276.20, del contrato 300.20 no se tienen soportes. Así las cosas, solo se tiene evidencia del 17,21% de los recursos que debían ejecutarse. Por lo tanto, </t>
    </r>
    <r>
      <rPr>
        <b/>
        <sz val="10"/>
        <color rgb="FFFF0000"/>
        <rFont val="Arial Narrow"/>
        <family val="2"/>
      </rPr>
      <t>NO CUMPLE</t>
    </r>
  </si>
  <si>
    <r>
      <t xml:space="preserve">Para este punto, el prestador informó que el contrato de obra que incluía este compromiso fue modificado y atendido en otro tramo de la red de conducción que presentaba mayor prioridad. Esta SSPD realizó la revisión del acta de inicio del contrato y no se encontraron actividades relacionadas con la reposición de redes de conducción, razón por la cual no puede ser tenida en cuenta. Por tanto, </t>
    </r>
    <r>
      <rPr>
        <b/>
        <sz val="10"/>
        <color rgb="FFFF0000"/>
        <rFont val="Arial Narrow"/>
        <family val="2"/>
      </rPr>
      <t>NO CUMPLE</t>
    </r>
  </si>
  <si>
    <t>RESPONSABLE</t>
  </si>
  <si>
    <t>% DE IMPACTO</t>
  </si>
  <si>
    <t>DÍAS</t>
  </si>
  <si>
    <t>MES 1</t>
  </si>
  <si>
    <t>MES 2</t>
  </si>
  <si>
    <t>MES 3</t>
  </si>
  <si>
    <t>MES 4</t>
  </si>
  <si>
    <t>MES 5</t>
  </si>
  <si>
    <t>MES 6</t>
  </si>
  <si>
    <t>MES 7</t>
  </si>
  <si>
    <t>MES 8</t>
  </si>
  <si>
    <t>MES 9</t>
  </si>
  <si>
    <t>MES 10</t>
  </si>
  <si>
    <t>MES 11</t>
  </si>
  <si>
    <t>MES 12</t>
  </si>
  <si>
    <t xml:space="preserve">   DIAGNÓSTICO SECTOR 7A</t>
  </si>
  <si>
    <t>ANC</t>
  </si>
  <si>
    <t>-</t>
  </si>
  <si>
    <t xml:space="preserve">   PROGRAMAS Y/O ACCIONES PARA EL CONTROL DE LAS PÉRDIDAS</t>
  </si>
  <si>
    <t xml:space="preserve">      PÉRDIDAS COMERCIALES</t>
  </si>
  <si>
    <t xml:space="preserve">         PROGRAMA 1 - REDUCCIÓN DE LA SUBMEDICIÓN MEDIANTE LA OPTIMIZACIÓN DE LA MICROMEDICIÓN Y DE LA FACTURACIÓN.</t>
  </si>
  <si>
    <t xml:space="preserve">            OPTIMIZACIÓN DE LA MICROMEDICIÓN</t>
  </si>
  <si>
    <t xml:space="preserve">            OPTIMIZACIÓN DE LA FACTURACIÓN</t>
  </si>
  <si>
    <t xml:space="preserve">         PROGRAMA 2 - SEGUIMIENTO Y REDUCCIÓN DE LOS CONSUMOS NO FACTURADOS</t>
  </si>
  <si>
    <t xml:space="preserve">      PÉRDIDAS TÉCNICAS</t>
  </si>
  <si>
    <t xml:space="preserve">         PROGRAMA 3: CONTROL Y OPTIMIZACIÓN DE LA MACROMEDICIÓN</t>
  </si>
  <si>
    <t xml:space="preserve">         PROGRAMA 4: CONTROL ACTIVO DE FUGAS</t>
  </si>
  <si>
    <t xml:space="preserve">         PROGRAMA 5: MEJORAMIENTO EN LA VELOCIDAD Y CALIDAD DE LAS REPARACIONES.</t>
  </si>
  <si>
    <t xml:space="preserve">         PROGRAMA 6: INSTALACIÓN Y/O RENOVACIÓN DE DISPOSITIVOS Y ACCESORIOS DE MEDICIÓN Y CONTROL, SECTORIZACIONES Y SISTEMAS DE GESTIÓN DE PRESIÓN</t>
  </si>
  <si>
    <t xml:space="preserve">         PROGRAMA 7. RENOVACIÓN Y/O REPOSICIÓN DE REDES</t>
  </si>
  <si>
    <t xml:space="preserve">   SEGUIMIENTO DEL PLAN</t>
  </si>
  <si>
    <t>Condición actual de operación Sector 7A</t>
  </si>
  <si>
    <t>Puesta en marcha PTAP definitiva</t>
  </si>
  <si>
    <t>Aislamiento del sector 7A</t>
  </si>
  <si>
    <t>DETERMINACIÓN DEL AGUA NO FACTURADA CON EL BALANCE HÍDRICO</t>
  </si>
  <si>
    <t xml:space="preserve">Volumen de entrada al sistema </t>
  </si>
  <si>
    <t>Consumo autorizado facturado</t>
  </si>
  <si>
    <r>
      <t xml:space="preserve">La empresa presentó el borrador del cronograma del plan piloto de reducción de pérdidas de agua en el sector hidráulico 7A, el cual incluye la fase diagnóstica, la determinación del balance hídrico y los programas definidos para el control de pérdidas técnicas y comerciales. Sin embargo, el archivo solo menciona que el programa durará 6 meses y no especifica la fecha de inicio de la ejecución; adicionalmente, no incluye los responsables de ejecución, recursos de inversión y el impacto que tendrá en la reducción de las pérdidas en el sistema. </t>
    </r>
    <r>
      <rPr>
        <b/>
        <sz val="10"/>
        <color rgb="FFFF0000"/>
        <rFont val="Arial Narrow"/>
        <family val="2"/>
      </rPr>
      <t xml:space="preserve">NO CUMPLE </t>
    </r>
  </si>
  <si>
    <t>Consumo autorizado no facturado</t>
  </si>
  <si>
    <t>Realizar visitas de chequeo de medidores en el sector piloto</t>
  </si>
  <si>
    <t>Reposición de medidores que presentan novedades</t>
  </si>
  <si>
    <t>Reposición de medidores con edad mayor a 9 años</t>
  </si>
  <si>
    <t>Definir y caracterizar el error del parque de medidores (Laboratorio)</t>
  </si>
  <si>
    <t>Homologación de micromedidores</t>
  </si>
  <si>
    <t>Robo de medidores</t>
  </si>
  <si>
    <t>Medidores</t>
  </si>
  <si>
    <t>Normalización de asentamientos de desarrollo incompleto</t>
  </si>
  <si>
    <t xml:space="preserve">Plan de visitas para usuarios que presentan consumos atípicos </t>
  </si>
  <si>
    <t>Dirección Comercial</t>
  </si>
  <si>
    <t>Facturación</t>
  </si>
  <si>
    <t>Unidad Facturación</t>
  </si>
  <si>
    <t>Agilidad en el proceso de inscripción de clientes y matrículas provisionales</t>
  </si>
  <si>
    <t>Seguimiento a ilegales y fraudes (UPANEMA)</t>
  </si>
  <si>
    <t>Seguimiento a grandes consumidores (Central de Abastos)</t>
  </si>
  <si>
    <t>Cartera</t>
  </si>
  <si>
    <t>Facturación Cero (EAAAY)</t>
  </si>
  <si>
    <t>Jornadas con georradar para la identificación de conexiones ilegales</t>
  </si>
  <si>
    <t>Perfil de consumo</t>
  </si>
  <si>
    <t>Acueducto</t>
  </si>
  <si>
    <t>Dirección Técnica</t>
  </si>
  <si>
    <t>Instalación de macromedidores en la entrada ciudad</t>
  </si>
  <si>
    <t>Gestiones la adquisición del equipo de detección de fugas</t>
  </si>
  <si>
    <t>Capacitar al personal en el uso de equipos de detección de fugas</t>
  </si>
  <si>
    <t>Conformar brigadas de control de fugas</t>
  </si>
  <si>
    <t>Comprobar la estanqueidad del sector piloto</t>
  </si>
  <si>
    <t>Prueba Step Testing sector piloto</t>
  </si>
  <si>
    <t>Direcciones comercial y técnica</t>
  </si>
  <si>
    <t>Análisis de tiempos de reparación de daños</t>
  </si>
  <si>
    <t>Instalación de manómetros en el sector piloto</t>
  </si>
  <si>
    <t>Establecer políticas de dimensionamiento para renovación de medidores</t>
  </si>
  <si>
    <t>Gestión del parque de medidores</t>
  </si>
  <si>
    <t>Chequeo de válvulas de cierre en el sector piloto</t>
  </si>
  <si>
    <t>Gestión de presiones</t>
  </si>
  <si>
    <t>Uso del georradar para localización de la red y actualización de catastro</t>
  </si>
  <si>
    <t>Rehabilitación de infraestructura, nuevas o mejores redes de acueducto</t>
  </si>
  <si>
    <t>Mejorar la calidad en la instalación de acometidas</t>
  </si>
  <si>
    <t>Seguimiento general y evaluación</t>
  </si>
  <si>
    <t>Avances informe 16</t>
  </si>
  <si>
    <t>Avances informe 17</t>
  </si>
  <si>
    <t>La empresa precisó que al 14 de mayo del 2021 se han realizado 88 reposiciones, así como la identificación de inmuebles con poco uso, sin consumo y deshabitados.</t>
  </si>
  <si>
    <t xml:space="preserve">Informó que el 19 de marzo se programaron inspecciones de campo que permitieron determinar el número de suscriptores por estrato, medidores sin consumo, suscriptores que no registran número de medidor y las reposiciones realizadas. </t>
  </si>
  <si>
    <t>Informó la realización de una mesa técnica para evaluar la situación la situación del conjunto Camino de Sirivana, posteriormente envío una cuadrilla con el fin de verificar la causa de la fuga, localizando la misma y realizando la reparación</t>
  </si>
  <si>
    <t xml:space="preserve">El área de facturación implementó a partir de marzo de 2021 el sistema de facturación en cero para las instalaciones de la empresa para hacer seguimiento del consumo de agua en la sede administrativa. </t>
  </si>
  <si>
    <t>Durante el mes de mayo realizó visita al pozo Central de Abastos con el fin de trasladar el medidor al punto de captación de donde se abastece la plaza de mercado. No obstante, se identificó que el medidor estaba dañado.</t>
  </si>
  <si>
    <t xml:space="preserve">Precisó que en enero recibió el georradar, pero hasta el mes de mayo se tuvo el personal capacitado para empezar a realizar los recorridos en el sector piloto. </t>
  </si>
  <si>
    <t>Indicó que el sector piloto cuenta con 3 macromedidores de los cuales 2 están dañados, lo que impide realizar el balance hídrico del sector. Se está realizando la cotización para la compra de dos equipos. No remite los soportes respectivos.</t>
  </si>
  <si>
    <t xml:space="preserve">Presentó un informe del 7 de abril de 2021, en donde se evidencia que realizó el diagnóstico inicial de estado de 23 válvulas del sector hidráulico 7A. </t>
  </si>
  <si>
    <t xml:space="preserve">Precisa que la unidad de acueducto se encuentra manejando un tiempo de reparación de 2 horas. </t>
  </si>
  <si>
    <t xml:space="preserve">Solo menciona que los tiempos de reparación son favorables ya que se envía una cuadrilla apenas se reporta la fuga. </t>
  </si>
  <si>
    <t xml:space="preserve">La empresa precisó que la red de tubería del sector 7A no ha cumplido su vida útil por lo cual no requiere reposición en los próximos cinco años. Por lo tanto, no se entiende la inclusión de esta actividad en el plan del sector piloto. </t>
  </si>
  <si>
    <t>PLAN DE ACCIÓN Y CONTROL ACTIVO DE PÉRDIDAS DE AGUA - SECTOR 7A</t>
  </si>
  <si>
    <t>Actividad</t>
  </si>
  <si>
    <t>Responsable</t>
  </si>
  <si>
    <t>Recursos</t>
  </si>
  <si>
    <t>Fecha inicio</t>
  </si>
  <si>
    <t>Realizar balances hídricos con frecuencia mensual</t>
  </si>
  <si>
    <t>Unidad Catastro de redes</t>
  </si>
  <si>
    <t>Actividad se realiza de manera continua</t>
  </si>
  <si>
    <t>Disponer del personal encargado de la unidad de agua no contabilizada</t>
  </si>
  <si>
    <t>Se contrató la profesional encargada del seguimiento del plan</t>
  </si>
  <si>
    <t>Realizar balance hídrico con frecuencia trimestral</t>
  </si>
  <si>
    <t>Establecer indicadores de fiabilidad por medio de medidores de caudal portátiles</t>
  </si>
  <si>
    <t>Documento en espera de formalización</t>
  </si>
  <si>
    <t>Disponer de registro geográfico de fugas</t>
  </si>
  <si>
    <t>Llevar registro del volumen de agua utilizada en purgas y limpiezas</t>
  </si>
  <si>
    <t>Unidad Acueducto</t>
  </si>
  <si>
    <t>Documento descriptivo de procedimiento para campañas de detección de fugas</t>
  </si>
  <si>
    <t>Documento formalizado</t>
  </si>
  <si>
    <t>Documento de actualización de catastro de usuarios</t>
  </si>
  <si>
    <t>Unidad catastro de usuarios</t>
  </si>
  <si>
    <t>Campañas de detección de ilegales con georradar</t>
  </si>
  <si>
    <t>Se están realizando visitas de reconocimiento del equipo</t>
  </si>
  <si>
    <t>Disponer de micromedidores en todos los puntos del sector 7A</t>
  </si>
  <si>
    <t>Unidad Medidores</t>
  </si>
  <si>
    <t>Se realizó visita de chequeo y reposición</t>
  </si>
  <si>
    <t>Llevar registro de los caudales mínimos nocturnos</t>
  </si>
  <si>
    <t>Documento con procedimiento de registro de incidencias de agua</t>
  </si>
  <si>
    <t>En proceso</t>
  </si>
  <si>
    <t>Documento indicadores de fiabilidad de caudales mínimos nocturnos</t>
  </si>
  <si>
    <t>Disponer de un catastro actualizado del sector 7A (tubería y medidores)</t>
  </si>
  <si>
    <t>Pendiente actualizaciones</t>
  </si>
  <si>
    <t>Realizar un catastro de usuarios con información del medidor, la propiedad, estado, y tipo de usuario</t>
  </si>
  <si>
    <t>Unidad Catastro de usuarios</t>
  </si>
  <si>
    <t>Documento de procedimiento de análisis y comparación de técnicas de detección, localización y reparación de redes</t>
  </si>
  <si>
    <t>Documento valoración de pérdidas reales</t>
  </si>
  <si>
    <t>Documento con procedimiento de vigilancia y control de caudales</t>
  </si>
  <si>
    <t>Unidad PTAP</t>
  </si>
  <si>
    <t>Documento criterios para la estimación de agua utilizada en operación de infraestructura</t>
  </si>
  <si>
    <t>Contratación cartilla</t>
  </si>
  <si>
    <t>Adquisición macromedidores sector 7A</t>
  </si>
  <si>
    <t>Unidad Proyectos</t>
  </si>
  <si>
    <t>Documento con políticas de gestión de presiones</t>
  </si>
  <si>
    <t>Renovación de válvulas en mal estado</t>
  </si>
  <si>
    <t>Disponer de macromedidores en todos los puntos de entrada al sistema del sector 7A</t>
  </si>
  <si>
    <t>Faltan 2 macromedidores</t>
  </si>
  <si>
    <t>Adquisición equipo de inspección de tuberías y detección de fugas</t>
  </si>
  <si>
    <t>Campañas de detección de fugas</t>
  </si>
  <si>
    <t>No hay equipo de detección de fugas</t>
  </si>
  <si>
    <t>Documento en el que se establezcas los parámetros de referencia para orientar las actuaciones de gestión de pérdidas</t>
  </si>
  <si>
    <t>Documento con políticas de renovación de infraestructuras</t>
  </si>
  <si>
    <t>Reposición de tubería</t>
  </si>
  <si>
    <t>Observaciones SSPD informe 16</t>
  </si>
  <si>
    <t>La empresa presentó los balances hídricos para los meses enero, febrero y marzo de 2021</t>
  </si>
  <si>
    <t xml:space="preserve">Incluye un informe con el balance hídrico del primer trimestre de 2021. </t>
  </si>
  <si>
    <t xml:space="preserve">Anexa un documento en donde se incluyen indicadores de fiabilidad. </t>
  </si>
  <si>
    <t xml:space="preserve">Incluye un documento donde especifica el proceso a realizar para las campañas de detección de fugas, que se realizarán con frecuencia semanal. </t>
  </si>
  <si>
    <t xml:space="preserve">Presenta un informe donde señala que ha realizado la reposición 88 micromedidores en el sector 7A. </t>
  </si>
  <si>
    <t xml:space="preserve">No se identificó entre los archivos remitidos el registro de los caudales mínimos nocturnos para los meses de abril y mayo de 2021. Solo se encontró el procedimiento para la vigilancia de estos caudales </t>
  </si>
  <si>
    <t xml:space="preserve">En el proceso de indicadores de fiabilidad se establece un factor respecto a la disposición de registros en la franja horaria de 2 a 4 am. </t>
  </si>
  <si>
    <t xml:space="preserve">Incluyó el procedimiento para la actualización del catastro de redes. </t>
  </si>
  <si>
    <t>Actividad con fecha de inicio en junio</t>
  </si>
  <si>
    <t>Actividad con fecha de inicio en julio</t>
  </si>
  <si>
    <t>Para el programa de reducción de pérdidas señaló el sector piloto cuenta con 3 macromedidores de los cuales 2 están dañados, se está realizando la cotización para la compra de dos equipos. No remite los soportes respectivos.</t>
  </si>
  <si>
    <t xml:space="preserve">Para el programa de reducción de pérdidas señaló el sector piloto cuenta con 3 macromedidores de los cuales 2 están dañados, se está realizando la cotización para la compra de dos equipos. No remite los soportes respectivos. </t>
  </si>
  <si>
    <t>Actividad con fecha de inicio en agosto</t>
  </si>
  <si>
    <t>Actividad con fecha de inicio en diciembre</t>
  </si>
  <si>
    <t xml:space="preserve">Informa que adelantó para el bimestre la detección de la red de acueducto en 40 puntos de la ciudad con el fin de verificar, diámetros, características físicas y estado de la tubería. </t>
  </si>
  <si>
    <t>Programa de manejo del sistema dinámico de presiones, ejecutado de manera permanente. La EAAAY EICE ESP deberá enviar bimestre de los resultados del programa.</t>
  </si>
  <si>
    <r>
      <t xml:space="preserve">La empresa presenta un programa de control y medición de presiones; no obstante, el mismo no contempla las acciones a realizar en caso de tener bajas presiones en red o caídas súbitas de presión. Adicionalmente, la presiones en la red de distribución para el bimestre no cumplen con lo establecido en el CCU, ni a las Resoluciones 1096 del 2000 y 330 de 2017. </t>
    </r>
    <r>
      <rPr>
        <b/>
        <sz val="10"/>
        <color rgb="FFFF0000"/>
        <rFont val="Arial Narrow"/>
        <family val="2"/>
      </rPr>
      <t xml:space="preserve">NO CUMPLE   </t>
    </r>
    <r>
      <rPr>
        <sz val="10"/>
        <color theme="1"/>
        <rFont val="Arial Narrow"/>
        <family val="2"/>
      </rPr>
      <t xml:space="preserve"> </t>
    </r>
  </si>
  <si>
    <r>
      <t>La empresa remite el acta de terminación del contrato 0116.17 celebrado el 28 de diciembre del 2017 y con vigencia hasta el 28 de febrero de 2019, en el mismo contrato se incluyeron las “</t>
    </r>
    <r>
      <rPr>
        <i/>
        <sz val="10"/>
        <color theme="1"/>
        <rFont val="Arial Narrow"/>
        <family val="2"/>
      </rPr>
      <t>Obras de rehabilitación etapa 2 de la conducción 18” desde sector Cabuya hasta punto de conexión tubería GRP 24</t>
    </r>
    <r>
      <rPr>
        <sz val="10"/>
        <color theme="1"/>
        <rFont val="Arial Narrow"/>
        <family val="2"/>
      </rPr>
      <t xml:space="preserve">” por un valor de $203.028.140,94. La empresa, relaciona una tabla respecto a los valores de disponibilidad presupuestal y lo ejecutado respecto al contrato 0116.17. No remite los CDP para verificar lo mencionado por la empresa. </t>
    </r>
    <r>
      <rPr>
        <b/>
        <sz val="10"/>
        <color rgb="FFFF0000"/>
        <rFont val="Arial Narrow"/>
        <family val="2"/>
      </rPr>
      <t>NO CUMPLE</t>
    </r>
  </si>
  <si>
    <r>
      <t>La empresa remite el acta de terminación del contrato 0116.17 celebrado el 28 de diciembre del 2017 y con vigencia hasta el 28 de febrero de 2019, en el mismo contrato se incluyeron las “Obras de rehabilitación etapa 2 de la conducción 18” desde sector Cabuya hasta punto de conexión tubería GRP 24” por un valor de $203.028.140,94. La empresa, relaciona una tabla respecto a los valores de disponibilidad presupuestal y lo ejecutado respecto al contrato 0116.17. No remite los CDP para verificar lo mencionado por la empresa.</t>
    </r>
    <r>
      <rPr>
        <sz val="10"/>
        <color rgb="FFFF0000"/>
        <rFont val="Arial Narrow"/>
        <family val="2"/>
      </rPr>
      <t xml:space="preserve"> </t>
    </r>
    <r>
      <rPr>
        <b/>
        <sz val="10"/>
        <color rgb="FFFF0000"/>
        <rFont val="Arial Narrow"/>
        <family val="2"/>
      </rPr>
      <t>NO CUMPLE</t>
    </r>
  </si>
  <si>
    <r>
      <t xml:space="preserve">La empresa remite el acta de terminación del contrato 0116.17 celebrado el 28 de diciembre del 2017 y con vigencia hasta el 28 de febrero de 2019, en el mismo contrato se incluyeron las “Obras de rehabilitación etapa 2 de la conducción 18” desde sector Cabuya hasta punto de conexión tubería GRP 24” por un valor de $203.028.140,94. La empresa, relaciona una tabla respecto a los valores de disponibilidad presupuestal y lo ejecutado respecto al contrato 0116.17. No remite los CDP para verificar lo mencionado por la empresa. </t>
    </r>
    <r>
      <rPr>
        <b/>
        <sz val="10"/>
        <color rgb="FFFF0000"/>
        <rFont val="Arial Narrow"/>
        <family val="2"/>
      </rPr>
      <t>NO CUMPLE</t>
    </r>
  </si>
  <si>
    <t xml:space="preserve">Estableció el balance hídrico para los meses de febrero y marzo de 2021. </t>
  </si>
  <si>
    <t xml:space="preserve">Precisa que la oficina de medidores se encuentra estableciendo la política para la renovación y reposición de medidores, en la cual se tenga en cuenta la edad del medidor y el volumen acumulado. No remite soporte de lo anterior. </t>
  </si>
  <si>
    <t xml:space="preserve">Indica que la oficina de cartera viene manejando un procedimiento mediante el cual la oficina crítica y de facturación reporta un listado de consumos con anomalías presentadas en la factura con el fin de que se agenden visitas diarias y se verifique la causa. No remite soporte de lo anterior. </t>
  </si>
  <si>
    <t xml:space="preserve">Indica que con el fin de disminuir los  tiempos la oficina técnica y la dirección comercial han trabajado para coordinar las visitas de viabilidad técnica, adicionalmente espera disminuir los tiempos con la contratación de personal nuevo. No remite soporte de lo anterior. </t>
  </si>
  <si>
    <t xml:space="preserve">Realizó visita a la quebrada La Upanema en la cual se pudo confirmar la existencia de un acueducto artesanal el cual no cuenta con los permisos respectivos, posteriormente se realizó una querella ante las autoridades ambientales respectivas. No remite soporte de la querella realizada. </t>
  </si>
  <si>
    <t xml:space="preserve">La empresa informa que durante el bimestre se notificó al consumidor la necesidad de instalar un nuevo medidor en el punto de abastecimiento y que a partir de la fecha se realizaría la facturación del servicio. No remite el soporte respectivo. </t>
  </si>
  <si>
    <t xml:space="preserve">Indica que durante el bimestre la unidad de acueducto realizó la identificación de tuberías haciendo uso del georradar. Indica que la herramienta ha sido inefectiva para la localización de tuberías y localización del catastro. La unidad de acueducto está a la espera de la revisión y arreglo del georradar. </t>
  </si>
  <si>
    <t>A partir de la reunión sostenida con el VEI en el mes de julio, se decidió instalar además del medidor de salida del pozo, tres macromedidores más en los extremos del sector 7A con el fin de aislarlo por completo una entre en marcha la nueva PTAP. Presenta un documento estableciendo la necesidad de adquirir dos macromedidores.</t>
  </si>
  <si>
    <t xml:space="preserve">Indica que la unidad de PTAP en conjunto con la oficina de medidores programaron jornadas de mantenimiento y revisión metrológica a lo macromedidores de la ciudad. </t>
  </si>
  <si>
    <t xml:space="preserve">Informa que la dirección comercial presentó el cronograma para la instalación y acreditación de un laboratorio de medidores. </t>
  </si>
  <si>
    <t>Observaciones SSPD informe 18</t>
  </si>
  <si>
    <t>La unidad de acueducto ha utilizado los equipos de georradar y geófono para la detección y localización de redes. Sin embargo ninguno de estos equipos ha sido efectivo. Documento al día</t>
  </si>
  <si>
    <t>Se empezó el documento pero se requieren más datos de balance hídrico para hacer un análisis adecuado</t>
  </si>
  <si>
    <t>Contratación cartilla. La unidad de medidores está adelantando procedimiento</t>
  </si>
  <si>
    <t>En proceso. Proyecto revisión de presupuesto</t>
  </si>
  <si>
    <t>Pendiente de formalización</t>
  </si>
  <si>
    <t>En proceso políticas de dimensionamiento</t>
  </si>
  <si>
    <t>Se realizó la visita de inspección para identificar qué válvulas se deben renovar</t>
  </si>
  <si>
    <t>Faltan 3 macromedidores</t>
  </si>
  <si>
    <t>La empresa se está capacitando en qué equipo adquirir</t>
  </si>
  <si>
    <t>En proceso documento, verificación por parte de los profesionales</t>
  </si>
  <si>
    <t xml:space="preserve">Presenta los mismos balances mensuales del bimestre anterior. </t>
  </si>
  <si>
    <t xml:space="preserve">Incluye la misma documentación presentada para el bimestre anterior. No anexa los soportes de contratación de la profesional. </t>
  </si>
  <si>
    <t xml:space="preserve">Se tiene el balance hídrico presentado para el primer trimestre de 2021. </t>
  </si>
  <si>
    <t xml:space="preserve">Anexa el mismo documento del bimestre anterior, en el cual incluye indicadores de fiabilidad </t>
  </si>
  <si>
    <t xml:space="preserve">Presenta un documento respecto a las fugas atendidas en el sector 7A en los meses de abril y mayo. Pese a que se incluye la dirección de la fuga, no presenta el un plano con la ubicación de las mismas </t>
  </si>
  <si>
    <t xml:space="preserve">Presenta un documento respecto a las fugas atendidas en el sector 7A en los meses de junio y julio. Pese a que se incluye la dirección de la fuga, no presenta el un plano con la ubicación de las mismas </t>
  </si>
  <si>
    <t>Para el programa de reducción de pérdidas señaló que a partir de las capacitaciones para que el uso del georradar se pudo concluir que la eficiencia de dicho equipo no es la esperada al no contar con personal especializado para su uso y la disponibilidad horario requerida.</t>
  </si>
  <si>
    <t xml:space="preserve">No se identificó entre los archivos remitidos el registro de los caudales mínimos nocturnos para los meses de junio y julio de 2021. Solo se encontró el procedimiento para la vigilancia de estos caudales </t>
  </si>
  <si>
    <t xml:space="preserve">No remite información de esta actividad pese a que su inició estaba para el mes de junio. </t>
  </si>
  <si>
    <t>Presentó el procedimiento de análisis y comparación de técnicas de detección, localización y reparación de fugas. En la comunicación menciona que no cuenta con procedimiento para la detección y localización de fugas.</t>
  </si>
  <si>
    <t xml:space="preserve">No remite soporte de lo mencionado </t>
  </si>
  <si>
    <t xml:space="preserve">Anexa un documento con la política de gestión de presiones </t>
  </si>
  <si>
    <t xml:space="preserve">La empresa presenta un avance respecto a la política de dimensionamiento de macromedidores </t>
  </si>
  <si>
    <t>No remite información soporte</t>
  </si>
  <si>
    <t xml:space="preserve">Para el programa de reducción de pérdidas menciona que el equipo está averiado. </t>
  </si>
  <si>
    <t xml:space="preserve">El equipo adquirido no cumplió con las expectativas. </t>
  </si>
  <si>
    <t xml:space="preserve">Remite el avance de la política de renovación de infraestructura </t>
  </si>
  <si>
    <t xml:space="preserve">Precisa que a partir de las capacitaciones para que el uso del georradar se pudo concluir que la eficiencia de dicho equipo no es la esperada al no contar con personal especializado para su uso y con la disponibilidad horario requerida. Por tal motivo, se está buscando otras alternativas. </t>
  </si>
  <si>
    <t xml:space="preserve">La empresa para el bimestre anterior presentó un informe del 7 de abril de 2021, en donde se evidencia que realizó el diagnóstico inicial de estado de 23 válvulas del sector hidráulico 7A. No se tiene soporte de lo mencionado en el bimestre anterior, en cuanto a la reposición de una válvula de 6 pulgadas en el mes de junio </t>
  </si>
  <si>
    <r>
      <t xml:space="preserve">La empresa remite el acta de inicio del contrato 276.20 con fecha del 3 febrero de 2021; adicionalmente, relaciona la misma información del bimestre anterior. Pese a lo anterior; </t>
    </r>
    <r>
      <rPr>
        <b/>
        <sz val="10"/>
        <color theme="9" tint="-0.499984740745262"/>
        <rFont val="Arial Narrow"/>
        <family val="2"/>
      </rPr>
      <t>CUMPLE</t>
    </r>
    <r>
      <rPr>
        <b/>
        <sz val="10"/>
        <color rgb="FFFF0000"/>
        <rFont val="Arial Narrow"/>
        <family val="2"/>
      </rPr>
      <t xml:space="preserve"> </t>
    </r>
    <r>
      <rPr>
        <sz val="10"/>
        <color theme="1"/>
        <rFont val="Arial Narrow"/>
        <family val="2"/>
      </rPr>
      <t xml:space="preserve">por cuanto el contrato que realizará la conexión del sector está en ejecución. </t>
    </r>
  </si>
  <si>
    <r>
      <t xml:space="preserve">La empresa remite el acta de inicio del contrato 276.20 con fecha del 3 febrero de 2021; indica que el contrato cuenta con un avance de obra del 68,28% y su terminación está para el 31 de julio, no coincide con lo indicado en los informes 15 y 16. Pese a lo anterior; </t>
    </r>
    <r>
      <rPr>
        <b/>
        <sz val="10"/>
        <color theme="9" tint="-0.499984740745262"/>
        <rFont val="Arial Narrow"/>
        <family val="2"/>
      </rPr>
      <t>CUMPLE</t>
    </r>
    <r>
      <rPr>
        <sz val="10"/>
        <color theme="1"/>
        <rFont val="Arial Narrow"/>
        <family val="2"/>
      </rPr>
      <t xml:space="preserve"> por cuanto el contrato que realizará la conexión del sector está en ejecución. </t>
    </r>
  </si>
  <si>
    <r>
      <t xml:space="preserve">El prestador informa que el contrato No. 257.20 cuyo objeto es </t>
    </r>
    <r>
      <rPr>
        <i/>
        <sz val="10"/>
        <color theme="1"/>
        <rFont val="Arial Narrow"/>
        <family val="2"/>
      </rPr>
      <t xml:space="preserve">“Obras de Rehabilitación y Mantenimiento de la Bocatoma y Obras de Protección sobre la Quebrada La Tablona del Sistema de Acueducto del Municipio de Yopal Departamento de Casanare" </t>
    </r>
    <r>
      <rPr>
        <sz val="10"/>
        <color theme="1"/>
        <rFont val="Arial Narrow"/>
        <family val="2"/>
      </rPr>
      <t xml:space="preserve">cuenta con acta de inicio del 26 de noviembre de 2020  por un valor de $431.594.329., y un porcentaje de avance del 90%. Adicionalmente, presentó la evidencia de ejecución de $248.949.208 </t>
    </r>
    <r>
      <rPr>
        <b/>
        <sz val="10"/>
        <color rgb="FFFF0000"/>
        <rFont val="Arial Narrow"/>
        <family val="2"/>
      </rPr>
      <t>NO CUMPLE</t>
    </r>
    <r>
      <rPr>
        <sz val="10"/>
        <color theme="1"/>
        <rFont val="Arial Narrow"/>
        <family val="2"/>
      </rPr>
      <t>, por cuanto solo lleva el 26,48% de la inversiones a ejecutar.</t>
    </r>
  </si>
  <si>
    <r>
      <t xml:space="preserve">El prestador informa que el contrato No. 257.20 cuyo objeto es  </t>
    </r>
    <r>
      <rPr>
        <i/>
        <sz val="10"/>
        <color theme="1"/>
        <rFont val="Arial Narrow"/>
        <family val="2"/>
      </rPr>
      <t xml:space="preserve">Obras de Rehabilitación y Mantenimiento de la Bocatoma y Obras de Protección sobre la Quebrada La Tablona del Sistema de Acueducto del Municipio de Yopal Departamento de Casanare" </t>
    </r>
    <r>
      <rPr>
        <sz val="10"/>
        <color theme="1"/>
        <rFont val="Arial Narrow"/>
        <family val="2"/>
      </rPr>
      <t xml:space="preserve">cuenta con acta de inicio del 26 de noviembre de 2020  por un valor de $431.594.329., y un porcentaje de avance del 90%. Adicionalmente, presentó la evidencia de ejecución de $248.949.208 </t>
    </r>
    <r>
      <rPr>
        <b/>
        <sz val="10"/>
        <color rgb="FFFF0000"/>
        <rFont val="Arial Narrow"/>
        <family val="2"/>
      </rPr>
      <t>NO CUMPLE</t>
    </r>
    <r>
      <rPr>
        <sz val="10"/>
        <color theme="1"/>
        <rFont val="Arial Narrow"/>
        <family val="2"/>
      </rPr>
      <t>, por cuanto solo lleva el 26,48% de la inversiones a ejecutar.</t>
    </r>
  </si>
  <si>
    <r>
      <t xml:space="preserve">El prestador informa que el contrato No. 257.20 cuyo objeto es </t>
    </r>
    <r>
      <rPr>
        <i/>
        <sz val="10"/>
        <color theme="1"/>
        <rFont val="Arial Narrow"/>
        <family val="2"/>
      </rPr>
      <t xml:space="preserve">“Obras de Rehabilitación y Mantenimiento de la Bocatoma y Obras de Protección sobre la Quebrada La Tablona del Sistema de Acueducto del Municipio de Yopal Departamento de Casanare" </t>
    </r>
    <r>
      <rPr>
        <sz val="10"/>
        <color theme="1"/>
        <rFont val="Arial Narrow"/>
        <family val="2"/>
      </rPr>
      <t xml:space="preserve">cuenta con acta de inicio del 26 de noviembre de 2020 con una duración de 4 meses; sin embargo a la fecha no se tiene evidencia de la ejecución de las obras e inversiones del prestador. </t>
    </r>
    <r>
      <rPr>
        <b/>
        <sz val="10"/>
        <color rgb="FFFF0000"/>
        <rFont val="Arial Narrow"/>
        <family val="2"/>
      </rPr>
      <t>NO CUMPLE</t>
    </r>
  </si>
  <si>
    <r>
      <t xml:space="preserve">El prestador informa gestiones respecto a la formulación del proyecto </t>
    </r>
    <r>
      <rPr>
        <i/>
        <sz val="10"/>
        <color theme="1"/>
        <rFont val="Arial Narrow"/>
        <family val="2"/>
      </rPr>
      <t>“Obras de Rehabilitación y Mantenimiento de la Bocatoma y Obras de Protección sobre la Quebrada La Tablona del Sistema de Acueducto del Municipio de Yopal Departamento de Casanare"</t>
    </r>
    <r>
      <rPr>
        <sz val="10"/>
        <color theme="1"/>
        <rFont val="Arial Narrow"/>
        <family val="2"/>
      </rPr>
      <t xml:space="preserve">, sin embargo a la fecha no se tiene evidencia de las obras e inversiones del prestador. </t>
    </r>
    <r>
      <rPr>
        <b/>
        <sz val="10"/>
        <color rgb="FFFF0000"/>
        <rFont val="Arial Narrow"/>
        <family val="2"/>
      </rPr>
      <t>NO CUMPLE</t>
    </r>
  </si>
  <si>
    <r>
      <t xml:space="preserve">La empresa remite el acta de terminación del contrato 0116.17 celebrado el 28 de diciembre del 2017 y con vigencia hasta el 28 de febrero de 2019, en el mismo contrato se incluyeron las “Obras de rehabilitación etapa 2 de la conducción 18” desde sector Cabuya hasta punto de conexión tubería GRP 24” por un valor de $203.028.140,94. La empresa, relaciona una tabla respecto a los valores de disponibilidad presupuestal y lo ejecutado respecto al contrato 0116.17; para lo anterior, anexa el CDP del 17 de agosto de 2018 cuya validez para su utilización fue el hasta el 31 de diciembre de 2018. Pese a lo anterior solo ha ejecutado el 17,58 % de la inversiones. </t>
    </r>
    <r>
      <rPr>
        <b/>
        <sz val="10"/>
        <color rgb="FFFF0000"/>
        <rFont val="Arial Narrow"/>
        <family val="2"/>
      </rPr>
      <t>NO CUMPLE</t>
    </r>
  </si>
  <si>
    <t>Adquisición e instalación de 9macromedidores</t>
  </si>
  <si>
    <t xml:space="preserve">   DIAGNÓSTICO SECTOR </t>
  </si>
  <si>
    <t xml:space="preserve">   DETERMINACIÓN DEL AGUA NO FACTURADA CON EL BALANCE HÍDRICO</t>
  </si>
  <si>
    <t>PQR</t>
  </si>
  <si>
    <t>20'%</t>
  </si>
  <si>
    <t>Adquisición e instalación de 9 macromedidores</t>
  </si>
  <si>
    <t>Aislamiento virtual de los nuevos sectores hidráulicos</t>
  </si>
  <si>
    <t>Desactivación de pozos</t>
  </si>
  <si>
    <t>Selección siguiente sector piloto</t>
  </si>
  <si>
    <t>Estimación de errores en la medición mediante la factura corregida</t>
  </si>
  <si>
    <t>Discriminación de fraudes e ilegales por sector hidráulico</t>
  </si>
  <si>
    <t>Crítica y facturación</t>
  </si>
  <si>
    <t xml:space="preserve">Socialización del nuevo sistema de sectorización </t>
  </si>
  <si>
    <t>Capacitación para la detección de fugas</t>
  </si>
  <si>
    <t>Reparación de fugas identificadas durante Step Testing</t>
  </si>
  <si>
    <t xml:space="preserve">Revisión y reposición de válvulas en el sector piloto </t>
  </si>
  <si>
    <r>
      <t>La empresa remite el programa de reducción pérdidas con un cronograma a 12 meses. Basado en lo anterior, la empresa precisa las diferentes actividades que ha adelantado para el cumplimiento del mismo, las cuales se detallan en las pestaña "</t>
    </r>
    <r>
      <rPr>
        <i/>
        <sz val="10"/>
        <color theme="1"/>
        <rFont val="Arial Narrow"/>
        <family val="2"/>
      </rPr>
      <t xml:space="preserve">Programa de reducción de pérdidas A. </t>
    </r>
    <r>
      <rPr>
        <sz val="10"/>
        <color theme="1"/>
        <rFont val="Arial Narrow"/>
        <family val="2"/>
      </rPr>
      <t xml:space="preserve">Así las cosas, pese a que está avanzando en el programa de reducción de pérdidas, el mismo no es claro respecto al cronograma, dado que no especifica los meses a los que hace referencia, sumado a lo anterior no indica el impacto que tendrá en la reducción de las pérdidas en el sistema (indicador al inicio vs indicador al final del programa).Por último, no menciona la manera como se realizará la consolidación del programa en los demás sectores de la ciudad. </t>
    </r>
    <r>
      <rPr>
        <b/>
        <sz val="10"/>
        <color rgb="FFFFC000"/>
        <rFont val="Arial Narrow"/>
        <family val="2"/>
      </rPr>
      <t>CUMPLE PARCIALMENTE</t>
    </r>
  </si>
  <si>
    <t>Valor ejecutado informe 20
Dic 2021 - Ene 2022</t>
  </si>
  <si>
    <t>% Cumplimiento informe 20
Dic 2021 - Ene 2022</t>
  </si>
  <si>
    <r>
      <t>Con base en el programa remitido en el bimestre anterior, la empresa precisa las diferentes actividades que ha adelantado para el cumplimiento del mismo, las cuales se detallan en las pestaña "</t>
    </r>
    <r>
      <rPr>
        <i/>
        <sz val="10"/>
        <color theme="1"/>
        <rFont val="Arial Narrow"/>
        <family val="2"/>
      </rPr>
      <t xml:space="preserve">Programa de reducción de pérdidas A". </t>
    </r>
    <r>
      <rPr>
        <sz val="10"/>
        <color theme="1"/>
        <rFont val="Arial Narrow"/>
        <family val="2"/>
      </rPr>
      <t xml:space="preserve">Así las cosas, pese a que está avanzando en el programa de reducción de pérdidas, el mismo no es claro respecto al cronograma, dado que no especifica los meses a los que hace referencia, sumado a lo anterior no indica el impacto que tendrá en la reducción de las pérdidas en el sistema (indicador al inicio vs indicador al final del programa).Por último, no menciona la manera como se realizará la consolidación del programa en los demás sectores de la ciudad. </t>
    </r>
    <r>
      <rPr>
        <b/>
        <sz val="10"/>
        <color rgb="FFFFC000"/>
        <rFont val="Arial Narrow"/>
        <family val="2"/>
      </rPr>
      <t>CUMPLE PARCIALMENTE</t>
    </r>
  </si>
  <si>
    <t xml:space="preserve">% de avance presentado por la EAAAY informe 18 </t>
  </si>
  <si>
    <t xml:space="preserve">Estableció el balance hídrico para los meses de mayo, abril, junio y julio de 2021. </t>
  </si>
  <si>
    <t xml:space="preserve">Indica que la oficina de medidores ha trabajado mes a mes para la renovación de medidores que reportan novedades en la crítica debido a los altos o bajos consumos. Con base en ese trabajo, se ha realizado visitas y sugeridos a los usuarios el cambio de los medidores que presentan alguna alteración. Para los meses de agosto y septiembre se realizó el cambio de 305 y 407 medidores, respetivamente. </t>
  </si>
  <si>
    <t xml:space="preserve">Precisa que el equipo de georradar no se encuentra en uso ya que presenta daños físicos y roturas. Por tanto, no ha sido posible realizar jornadas de identificación de tuberías. </t>
  </si>
  <si>
    <t xml:space="preserve">Precisa que encuentra adelantando un contrato para el suministro, instalación y puesta en marcha de dos macromedidores ultrasónicos. No presenta los soportes respectivos. </t>
  </si>
  <si>
    <t xml:space="preserve">Señala y soporta que para el mes de noviembre de 2021 se programó con EPM una capacitación para el control de pérdidas físicas y aparentes, enfocado en los equipos y Software para el control de pérdidas reales. </t>
  </si>
  <si>
    <t xml:space="preserve">La unidad de agua no contabilizada ha estado construyendo la
transcripción del formato físico que utiliza la unidad de acueducto para la reparación de fugas,
en un formato digital por medio de una aplicación web. Propuesta en proceso de formulación. </t>
  </si>
  <si>
    <t xml:space="preserve">Indica la misma información presentada para los informes 16 y 17. </t>
  </si>
  <si>
    <t xml:space="preserve">Señala que el documento técnico para la instalación de acometidas fue enviado a la dirección comercial, donde se pudo identificar la necesidad de incluir el dimensionamiento de la acometida. Pese a lo anterior, dicha información no se encontró en el documento remitido. </t>
  </si>
  <si>
    <t>Comentarios SSPD informe 18</t>
  </si>
  <si>
    <t xml:space="preserve">% de avance presentado por la EAAAY informe 19 </t>
  </si>
  <si>
    <t>Comentarios SSPD informe 19</t>
  </si>
  <si>
    <t xml:space="preserve">% de avance presentado por la EAAAY informe 20 </t>
  </si>
  <si>
    <t>Comentarios SSPD informe 20</t>
  </si>
  <si>
    <t>Observaciones SSPD informe 17</t>
  </si>
  <si>
    <t>Capacitación de profesionales sobre el control y reducción de pérdidas técnicas</t>
  </si>
  <si>
    <t>Análisis de pérdidas físicas estimadas en el sector piloto</t>
  </si>
  <si>
    <t>Unidad Catastro de Redes</t>
  </si>
  <si>
    <t>Propuesta formatos para la reparación de fugas</t>
  </si>
  <si>
    <t>Plan de reposición de redes</t>
  </si>
  <si>
    <t>Procedimiento gestión de presiones</t>
  </si>
  <si>
    <t>Actualización de la localización de fugas presentadas en el sistema en 2021 en el SIG</t>
  </si>
  <si>
    <t>Implementación de app para recolección de información de fugas visibles</t>
  </si>
  <si>
    <t>Análisis y diagnóstico de distribución de nuevos sectores hidráulicos</t>
  </si>
  <si>
    <t>Capacitación de profesionales internos sobre el balance hídrico de la empresa</t>
  </si>
  <si>
    <t>NO APLICA ACTIVIDAD INCLUIDA EN INFORME 18</t>
  </si>
  <si>
    <t>Se realizó la verificación de válvulas que no se encontraban y se hizo reposición de las más críticas</t>
  </si>
  <si>
    <t>Se está contratando suministro e instalación de dos macromedidores portátiles con lectura por telemetría para el sector piloto</t>
  </si>
  <si>
    <t>No se ha adquirido equipo de detección de fugas</t>
  </si>
  <si>
    <t>Se debe establecer plan de reposición de medidores, plan de reposición de tuberías y plan de reposición de acometidas</t>
  </si>
  <si>
    <t>Se coordinó con EPM la agenda de la visita y se propuso fecha en noviembre para la capacitación</t>
  </si>
  <si>
    <t xml:space="preserve">Incluye la misma documentación presentada en informe 16. No anexa los soportes de contratación de la profesional. </t>
  </si>
  <si>
    <t xml:space="preserve">Anexa el mismo documento del informe 16, en el cual incluye indicadores de fiabilidad </t>
  </si>
  <si>
    <t xml:space="preserve">Presenta un documento respecto a las fugas atendidas en el sector 7A en los meses de agosto y septiembre. Pese a que se incluye la dirección de la fuga, no presenta el un plano con la ubicación de las mismas </t>
  </si>
  <si>
    <t>Incluye un documento donde especifica el proceso a realizar para las campañas de detección de fugas, que se realizarán con frecuencia semanal a partir del año 2022</t>
  </si>
  <si>
    <t xml:space="preserve">Indica que la oficina de medidores ha trabajado mes a mes para la renovación de medidores que reportan novedades en la crítica. Con base en ese trabajo, se ha realizado visitas y sugeridos a los usuarios el cambio de los medidores que presentan alguna alteración. Para los meses de agosto y septiembre se realizó el cambio de 305 y 407 medidores, respetivamente. </t>
  </si>
  <si>
    <t xml:space="preserve">No se identificó entre los archivos remitidos el registro de los caudales mínimos nocturnos para los meses de agosto y septiembre de 2021. Solo se encontró el procedimiento para la vigilancia de estos caudales </t>
  </si>
  <si>
    <t>No se encontró información soporte.</t>
  </si>
  <si>
    <t xml:space="preserve">Incluyó el procedimiento para la actualización del catastro de redes. No anexa información adicional </t>
  </si>
  <si>
    <t xml:space="preserve">Precisa que el equipo de georradar no se encuentra en uso ya que presenta daños físicos y roturas. Por tanto, no ha sido posible realizar jornadas de identificación de tuberías.  </t>
  </si>
  <si>
    <t>Presentó el procedimiento de análisis y comparación de técnicas de detección, localización y reparación de fugas. En la comunicación menciona que el georradar no se encuentra en uso ya que presenta daños físicos y roturas.</t>
  </si>
  <si>
    <t xml:space="preserve">Remite el avance del documento valoración de pérdidas reales. </t>
  </si>
  <si>
    <t xml:space="preserve">Si bien indica que en el mes de septiembre instaló 2 válvulas en el sector piloto, al revisar el soporte se encontró que el mismo data del 6 de octubre de 2021. Por lo tanto, dicho avance no cuenta para este bimestre. </t>
  </si>
  <si>
    <t>No presenta avance respecto a esta actividad, pese a que tenía fecha de inicio en agosto</t>
  </si>
  <si>
    <t>Actividad con fecha de inicio en octubre</t>
  </si>
  <si>
    <t>Actividad con fecha de inicio en noviembre</t>
  </si>
  <si>
    <t>Actividad con fecha de inicio en enero 2022</t>
  </si>
  <si>
    <t>Actividad con fecha de inicio en febrero 2022</t>
  </si>
  <si>
    <t>Observaciones Yopal informe 20</t>
  </si>
  <si>
    <r>
      <t xml:space="preserve">La empresa remite el acta de inicio del contrato 276.20 con fecha del 3 febrero de 2021; indica que el contrato cuenta con un avance de obra del 68,28% y su terminación estaba para el 31 de julio. </t>
    </r>
    <r>
      <rPr>
        <b/>
        <sz val="10"/>
        <color rgb="FFFF0000"/>
        <rFont val="Arial Narrow"/>
        <family val="2"/>
      </rPr>
      <t>NO CUMPLE,</t>
    </r>
    <r>
      <rPr>
        <sz val="10"/>
        <color theme="1"/>
        <rFont val="Arial Narrow"/>
        <family val="2"/>
      </rPr>
      <t xml:space="preserve"> por cuanto sector hidráulico 10 tenía que conectarse a más tardar el 30 de septiembre de 2021. </t>
    </r>
  </si>
  <si>
    <r>
      <t xml:space="preserve">El prestador informa que el contrato No. 257.20 cuyo objeto es </t>
    </r>
    <r>
      <rPr>
        <i/>
        <sz val="10"/>
        <color theme="1"/>
        <rFont val="Arial Narrow"/>
        <family val="2"/>
      </rPr>
      <t xml:space="preserve">“Obras de Rehabilitación y Mantenimiento de la Bocatoma y Obras de Protección sobre la Quebrada La Tablona del Sistema de Acueducto del Municipio de Yopal Departamento de Casanare" </t>
    </r>
    <r>
      <rPr>
        <sz val="10"/>
        <color theme="1"/>
        <rFont val="Arial Narrow"/>
        <family val="2"/>
      </rPr>
      <t xml:space="preserve">cuenta con acta de inicio del 26 de noviembre de 2020  por un valor de $431.594.329., y acta de terminación del 25 abril de 2021. Adicionalmente, presentó la evidencia de ejecución de $431.594.329 </t>
    </r>
    <r>
      <rPr>
        <b/>
        <sz val="10"/>
        <color rgb="FFFF0000"/>
        <rFont val="Arial Narrow"/>
        <family val="2"/>
      </rPr>
      <t>NO CUMPLE</t>
    </r>
    <r>
      <rPr>
        <sz val="10"/>
        <color theme="1"/>
        <rFont val="Arial Narrow"/>
        <family val="2"/>
      </rPr>
      <t>, por cuanto solo lleva el 45,91% de la inversiones a ejecutar.</t>
    </r>
  </si>
  <si>
    <r>
      <t>Con base en el programa remitido en el bimestre anterior, la empresa informa que la primera semana de octubre recibió la visita de VEI Dutch Operators a quienes en conjunto con la gerencia de la EAAAY se les presentaron los avances del programa. Adicionalmente, la empresa precisa las diferentes gestiones que ha adelantado para el cumplimiento del mismo, las cuales se detallan en las pestaña "</t>
    </r>
    <r>
      <rPr>
        <i/>
        <sz val="10"/>
        <color theme="1"/>
        <rFont val="Arial Narrow"/>
        <family val="2"/>
      </rPr>
      <t xml:space="preserve">Programa de reducción de pérdidas B". </t>
    </r>
    <r>
      <rPr>
        <sz val="10"/>
        <color theme="1"/>
        <rFont val="Arial Narrow"/>
        <family val="2"/>
      </rPr>
      <t xml:space="preserve">Así las cosas, pese a que está avanzando en el programa de reducción de pérdidas, no especifica el impacto que tendrá en la reducción de las pérdidas en el sistema (indicador al inicio vs indicador al final del programa), adicionalmente la consolidación del programa se realizará hasta el 2022. </t>
    </r>
    <r>
      <rPr>
        <b/>
        <sz val="10"/>
        <color rgb="FFFFC000"/>
        <rFont val="Arial Narrow"/>
        <family val="2"/>
      </rPr>
      <t>CUMPLE PARCIALMENTE</t>
    </r>
  </si>
  <si>
    <t xml:space="preserve">Estableció el balance hídrico para los meses de agosto y septiembre de 2021. </t>
  </si>
  <si>
    <t xml:space="preserve">Señala que la oficina de medidores ha aumentado las reposiciones mensuales, duplicando la cantidad de equipos a los que se les hace reposición al reportar mal estado.  Para los meses de octubre y noviembre se realizó el cambio de 325 y 482 medidores, respetivamente. </t>
  </si>
  <si>
    <t>Señala que la oficina de medidores ha aumentado las reposiciones mensuales, duplicando la cantidad de equipos a los que se les hace reposición al reportar mal estado.  Para los meses de octubre y noviembre se realizó el cambio de 325 y 482 medidores, respetivamente. No presenta información concreto de medidores con edad mayor a 9 años</t>
  </si>
  <si>
    <t xml:space="preserve">Precisa y soporta que se identificaron asentamientos a los cuales no se les entrega el servicio de acueducto, realizando ficha de proyectos para la legalización de cada uno de los cinco asentamientos </t>
  </si>
  <si>
    <t xml:space="preserve">El 28 de octubre se realizó una segunda visita técnica con el acompañamiento de una profesional de Corporinoquia tomando registro fotográfico, coordenadas y evidencia de la presencia del acueducto ilegal.  </t>
  </si>
  <si>
    <t xml:space="preserve">Durante el mes de noviembre se realizó la presentación respecto a la implementación de una app telefónica que permita a los operarios de la unidad de acueducto hacer el reporte de reparación de las fugas en tiempo real y con más facilidades de organización de la información. </t>
  </si>
  <si>
    <t xml:space="preserve">Indica que realizó la cotización de un equipo de geófono profesional especializado para detectar mediante electroacústica la presencia de fugas en el sistema. Sin embargo, no presentó evidencia de lo mencionado. </t>
  </si>
  <si>
    <t>El 6 de octubre con el acompañamiento del profesional especialista de la empresa holandesa VEI, se llevó a cabo la prueba de Step Testing en el sector 7A.</t>
  </si>
  <si>
    <t>Se formuló la presentación que se utilizará en el próximo año 2022 para la capacitación del personal en la utilización de la App Epicollect para el reporte y registro de reparación de fugas.</t>
  </si>
  <si>
    <t>Indica que tiene avances en la política de gestión de presiones, la cual deberá terminar una vez entre en funcionamiento la planta definitiva.</t>
  </si>
  <si>
    <t>Se están realizando visitas de reconocimiento del equipo para la ubicación de tubería. En este momento el equipo esta suspendido por daño físico.</t>
  </si>
  <si>
    <t>En proceso.  Se realizó el estudio de mercado, cotizaciones y Estudio Previo. Pendiente de aprobación</t>
  </si>
  <si>
    <t xml:space="preserve">Se instaló macromedidor a la salida del pozo que abastece el sector piloto. Se está contratando suministro e instalación de dos macromedidores portátiles con lectura por telemetría para la salida del sector piloto. </t>
  </si>
  <si>
    <t xml:space="preserve">No hay equipo de detección de fugas. Se encuentra en proceso el plan a ejecutar una vez se cuente con los recursos </t>
  </si>
  <si>
    <t>Se coordinó con EPM la agenda de la visita y se propuso fecha en noviembre para la capacitación. Se pospuso la capacitación para el año 2022.</t>
  </si>
  <si>
    <t>Se realizó el análisis de fugas reportadas en el mes de junio. Pendiente actualizar documento general de causas de fugas para todo el año</t>
  </si>
  <si>
    <t>Se presento la propuesta del formato digital mediante un App telefónica para la reparación de fugas</t>
  </si>
  <si>
    <t>Se incluirá dentro del documento de parámetros de referencia para orientar la gestión de pérdidas</t>
  </si>
  <si>
    <t xml:space="preserve">Se tiene el balance hídrico presentado para el primer trimestre de 2021. No presenta el balance del segundo trimestre de 2021. </t>
  </si>
  <si>
    <t xml:space="preserve">Presenta un documento respecto a las fugas atendidas en el sector 7A en los meses de octubre y noviembre. Pese a que se incluye la dirección de la fuga, no presenta el un plano con la ubicación de las mismas </t>
  </si>
  <si>
    <t xml:space="preserve">Presenta el mismo documento del bimestre anterior donde se identifica el volumen de agua utilizado en purgas para el mes de marzo de 2021. No cuenta con información actualizada </t>
  </si>
  <si>
    <t xml:space="preserve">Presenta el mismo documento del informe 16 donde se identifica el volumen de agua utilizado en purgas para el mes de marzo de 2021. No cuenta con información actualizada </t>
  </si>
  <si>
    <t xml:space="preserve">No se identificó entre los archivos remitidos el registro de los caudales mínimos nocturnos para los meses de octubre y noviembre de 2021. Solo se encontró el procedimiento para la vigilancia de estos caudales </t>
  </si>
  <si>
    <t xml:space="preserve">Dado que no se cuenta con el equipo necesario, las campañas de detección de fugas no se están realizando. </t>
  </si>
  <si>
    <t>No remite soporte respecto al cronograma de capacitación establecido para el 2022. Capacitación pospuesta por segunda vez.</t>
  </si>
  <si>
    <t xml:space="preserve">Presenta un documento con el análisis de las fugas reportadas en el mes de junio de 2021. </t>
  </si>
  <si>
    <t xml:space="preserve">Se tiene evidencia de la instalación de 2 válvulas en el mes de octubre y 3 válvulas en el mes de noviembre para el sector de Ciudadela La Bendición. </t>
  </si>
  <si>
    <r>
      <t xml:space="preserve">Se tiene evidencia de la instalación de 2 válvulas en el mes de octubre y 3 válvulas en el mes de noviembre para el sector de Ciudadela La Bendición. De otra parte, presentó avances respecto a la formulación del programa de cambio, reposición y manejo de válvulas en la red. </t>
    </r>
    <r>
      <rPr>
        <b/>
        <sz val="10"/>
        <color rgb="FFFF0000"/>
        <rFont val="Arial Narrow"/>
        <family val="2"/>
      </rPr>
      <t xml:space="preserve">NO CUMPLE </t>
    </r>
    <r>
      <rPr>
        <sz val="10"/>
        <color theme="1"/>
        <rFont val="Arial Narrow"/>
        <family val="2"/>
      </rPr>
      <t xml:space="preserve">considerando que el programa debía remitirse completo en diciembre de 2018. </t>
    </r>
  </si>
  <si>
    <r>
      <t xml:space="preserve">La empresa remite el acta de inicio del contrato 276.20 con fecha del 3 febrero de 2021; indica que el contrato cuenta con un avance de obra del 100%, con fecha de terminación del 2 de septiembre de 2021. </t>
    </r>
    <r>
      <rPr>
        <b/>
        <sz val="10"/>
        <color theme="9" tint="-0.499984740745262"/>
        <rFont val="Arial Narrow"/>
        <family val="2"/>
      </rPr>
      <t>CUMPLE</t>
    </r>
    <r>
      <rPr>
        <sz val="10"/>
        <color theme="1"/>
        <rFont val="Arial Narrow"/>
        <family val="2"/>
      </rPr>
      <t xml:space="preserve"> por cuanto el sector hidráulico 10 ya se encuentra conectado. </t>
    </r>
  </si>
  <si>
    <t xml:space="preserve">Estableció el balance hídrico para el mes de octubre de 2021. </t>
  </si>
  <si>
    <t xml:space="preserve">Indicó que posterior a la reposición de medidores no funcionales se procedió con aquellos que superaban la vida útil mayor a 9 años y que presentaban mayor probabilidad de submedición. No indica el número de medidores repuestos ni remite la evidencia respectiva. </t>
  </si>
  <si>
    <t xml:space="preserve">Discriminación de datos de facturación por sector hidráulico </t>
  </si>
  <si>
    <t xml:space="preserve">La EAAAY menciona que ante la problemática de robo de medidores recomienda poner la denuncia además del fomento para el trámite de adquirir un nuevo medidor. No presenta estadísticas. </t>
  </si>
  <si>
    <t xml:space="preserve">Señaló que a partir de noviembre se implementó el sistema de facturación en sitio, lo que permitió dar agilidad al sistema de facturación. No remite evidencia de lo mencionado. </t>
  </si>
  <si>
    <t xml:space="preserve">La empresa destaca que como resultado de las visitas realizadas en 2021, Corporinoquia sancionó al usuario registrado como propietario del sistema de acueducto artesanal. No remite soporte de lo mencionado. </t>
  </si>
  <si>
    <t xml:space="preserve">Señaló que la oficina de Cartera realiza visitas de desconexión de usuarios reportados por anomalías en el consumo además de la inspección de nuevos suscriptores para verificar que no existan conexiones ilegales. No remite soporte de lo mencionado. </t>
  </si>
  <si>
    <t xml:space="preserve">Presenta el plan de macromedición efectiva en donde se describen los instrumentos de macromedición que se tienen en plantas y pozos  además de la necesidad urgente de adquirir 5 macromedidores para mejorar el índice de macromedición efectiva y dada la entrada en operación de la PTAP definitiva. </t>
  </si>
  <si>
    <t>Presentó el consolidado de las fugas que fueron reportadas en el sector hidráulico 7A a lo largo de 2021, encontrando que el 98% de las fugas reportadas fueron en la acometida.</t>
  </si>
  <si>
    <t>Señaló que en noviembre de se realizó la reposición del macromedidor de salida del pozo Central de Abastos II el cual se encontraba dañado desde principio del año 2021. Sin embargo, no remite evidencia de lo mencionado</t>
  </si>
  <si>
    <t xml:space="preserve">Indica que el contrato que incluía el desmonte, limpieza, lavado, cambio de equipo de bombeo y mantenimiento general del pozo Central de Abastos II se encuentra suspendido hasta que se suministre el macromedidor de salida. No remite evidencia de lo mencionado. </t>
  </si>
  <si>
    <t xml:space="preserve">La EAAAY indica que propuso una resolución en la que se adopte el procedimiento de instalación de acometidas, estando actualmente en proceso de revisión. Incluye el procedimiento de instalación de acometidas y el borrador de la resolución indicada. </t>
  </si>
  <si>
    <t xml:space="preserve">Destacó que durante los meses de diciembre 2021 y enero 2022 terminó de consolidar la política de gestión de presiones, la cual deberá ser complementada una vez entre en funcionamiento la PTAP definitiva y se incrementen las presiones en red. </t>
  </si>
  <si>
    <r>
      <t>Con base en el programa remitido para el informe 18, la empresa precisa las diferentes gestiones que ha adelantado para el cumplimiento del mismo, las cuales se detallan en las pestaña "</t>
    </r>
    <r>
      <rPr>
        <i/>
        <sz val="10"/>
        <color theme="1"/>
        <rFont val="Arial Narrow"/>
        <family val="2"/>
      </rPr>
      <t xml:space="preserve">Programa de reducción de pérdidas B". </t>
    </r>
    <r>
      <rPr>
        <sz val="10"/>
        <color theme="1"/>
        <rFont val="Arial Narrow"/>
        <family val="2"/>
      </rPr>
      <t xml:space="preserve">Así las cosas, pese a que está avanzando en el programa de reducción de pérdidas, no especifica el impacto que tendrá en la reducción de las pérdidas en el sistema (indicador al inicio vs indicador al final del programa), adicionalmente la consolidación del programa se realizará hasta el 2022. </t>
    </r>
    <r>
      <rPr>
        <b/>
        <sz val="10"/>
        <color rgb="FFFFC000"/>
        <rFont val="Arial Narrow"/>
        <family val="2"/>
      </rPr>
      <t>CUMPLE PARCIALMENTE</t>
    </r>
  </si>
  <si>
    <t>Se realiza toma de caudales cada hora en los pozos que cuentan con macromedidor funcional</t>
  </si>
  <si>
    <t>Procedimiento reparación de fugas</t>
  </si>
  <si>
    <t>La unidad de acueducto ha utilizado los equipos de georradar y geófono para la detección y localización de redes. Sin embargo ninguno de estos equipos ha sido efectivo. Documento al día pendiente de formalización</t>
  </si>
  <si>
    <t>Se calcula por medio de medidores el agua utilizada en purgas</t>
  </si>
  <si>
    <t>Se incluye la gestión de presiones en los manuales de operación de pozos</t>
  </si>
  <si>
    <t>Se incluyó la necesidad de adquirir un equipo de geófono y cámara de inspección para el plan de compras 2022</t>
  </si>
  <si>
    <t>Se dibujó la localización de fugas mes a mes en Qgis</t>
  </si>
  <si>
    <t>Se estableció el documento de acuerdo con las recomendaciones de control de presiones de los pozos</t>
  </si>
  <si>
    <t>App Epicollect5 en el proyecto "REPORTE DE FUGAS EAAAY"</t>
  </si>
  <si>
    <t>Se realizó la propuesta de distribución de nuevos sectores hidráulicos y se presentará proyecto para la adquisición de macromedidores</t>
  </si>
  <si>
    <t>Se han adelantado las diapositivas de la capacitación</t>
  </si>
  <si>
    <t xml:space="preserve">Se tiene el balance hídrico presentado para el primer trimestre de 2021. No presenta el balance del segundo ni tercer trimestre de 2021. </t>
  </si>
  <si>
    <t xml:space="preserve">Presenta el mismo documento del informe 16 donde se identifica el volumen de agua utilizado en purgas para el mes de marzo de 2021. No cuenta con información actualizada. </t>
  </si>
  <si>
    <t xml:space="preserve">No remite información respecto a esta actividad. </t>
  </si>
  <si>
    <t xml:space="preserve">No se identificó entre los archivos remitidos el registro de los caudales mínimos nocturnos para los meses de diciembre 2021 y enero de 2022. Solo se encontró el procedimiento para la vigilancia de estos caudales </t>
  </si>
  <si>
    <t xml:space="preserve">Presenta un documento con análisis respecto a la causa de las fugas presentadas durante 2021. </t>
  </si>
  <si>
    <t>No remite información relacionada con el avance de esta actividad durante los meses de diciembre 2021 y enero 2022</t>
  </si>
  <si>
    <t>Presenta un documento con un avance de los parámetros de referencia para orientar las actuaciones de gestión de pérdidas</t>
  </si>
  <si>
    <t xml:space="preserve">Presenta un documento con el análisis de las fugas reportadas en el mes de junio de 2021. No remite información actualizada. </t>
  </si>
  <si>
    <t xml:space="preserve">No remite soporte de avance de esta actividad pese a que tenía fecha de inicio en diciembre 2021. </t>
  </si>
  <si>
    <t xml:space="preserve">Adelantó la distribución de las fugas reportadas durante el año 2021 en el programa QGis, remitiendo el soporte respectivo.  </t>
  </si>
  <si>
    <t>No remite soporte respecto a la implementación de la App Epicollect5</t>
  </si>
  <si>
    <t>No presenta soporte respecto a lo mencionado</t>
  </si>
  <si>
    <r>
      <t>Presentó el mismo el programa  de cambio, reposición y manejo de válvulas en la red del bimestre anterior el cual se encuentra en desarrollo hasta la fase 4 "</t>
    </r>
    <r>
      <rPr>
        <i/>
        <sz val="10"/>
        <color theme="1"/>
        <rFont val="Arial Narrow"/>
        <family val="2"/>
      </rPr>
      <t xml:space="preserve">Sostenibilidad", </t>
    </r>
    <r>
      <rPr>
        <sz val="10"/>
        <color theme="1"/>
        <rFont val="Arial Narrow"/>
        <family val="2"/>
      </rPr>
      <t xml:space="preserve">se desconoce el cronograma para el cambio, revisión e instalación de válvulas. </t>
    </r>
    <r>
      <rPr>
        <b/>
        <sz val="10"/>
        <color rgb="FFFF0000"/>
        <rFont val="Arial Narrow"/>
        <family val="2"/>
      </rPr>
      <t xml:space="preserve">NO CUMPLE </t>
    </r>
    <r>
      <rPr>
        <sz val="10"/>
        <color theme="1"/>
        <rFont val="Arial Narrow"/>
        <family val="2"/>
      </rPr>
      <t>considerando que el programa debía remitirse completo en diciembre de 2018</t>
    </r>
  </si>
  <si>
    <r>
      <t xml:space="preserve">LA EAAAY informa que ha avanzado en el diagnóstico del 50% sector hidráulico 7A y que para el mes de junio espera reponer un válvula de 6 pulgadas que se reportó en mal estado, como soporte presentó el mismo informe del bimestre anterior. De otra parte, presentó el mismo el programa  de cambio, reposición y manejo de válvulas en la red del informe 14 el cual se encuentra hasta la fase diagnóstico y se desconoce el cronograma para el cambio, revisión e instalación de válvulas. </t>
    </r>
    <r>
      <rPr>
        <b/>
        <sz val="10"/>
        <color rgb="FFFF0000"/>
        <rFont val="Arial Narrow"/>
        <family val="2"/>
      </rPr>
      <t xml:space="preserve">NO CUMPLE </t>
    </r>
    <r>
      <rPr>
        <sz val="10"/>
        <color theme="1"/>
        <rFont val="Arial Narrow"/>
        <family val="2"/>
      </rPr>
      <t xml:space="preserve">considerando que el programa debía remitirse completo en diciembre de 2018 y que no evidencian gestiones para este periodo. </t>
    </r>
  </si>
  <si>
    <r>
      <t xml:space="preserve">La empresa realizó el diagnóstico inicial de estado de 23 válvulas del sector hidráulico 7A. Adicionalmente, presentó el mismo el programa  de cambio, reposición y manejo de válvulas en la red del bimestre anterior el cual se encuentra hasta la fase diagnóstico y se desconoce el cronograma para el cambio, revisión e instalación de válvulas. </t>
    </r>
    <r>
      <rPr>
        <b/>
        <sz val="10"/>
        <color rgb="FFFF0000"/>
        <rFont val="Arial Narrow"/>
        <family val="2"/>
      </rPr>
      <t>NO CUMPLE</t>
    </r>
    <r>
      <rPr>
        <sz val="10"/>
        <color theme="1"/>
        <rFont val="Arial Narrow"/>
        <family val="2"/>
      </rPr>
      <t xml:space="preserve"> considerando que el programa debía remitirse completo en diciembre de 2018</t>
    </r>
  </si>
  <si>
    <r>
      <t xml:space="preserve">La empresa presentó el programa  de cambio, reposición y manejo de válvulas en la red; sin embargo, dicho programa se encuentra hasta la fase diagnóstico y se desconoce el cronograma para el cambio, revisión e instalación de válvulas. </t>
    </r>
    <r>
      <rPr>
        <b/>
        <sz val="10"/>
        <color rgb="FFFF0000"/>
        <rFont val="Arial Narrow"/>
        <family val="2"/>
      </rPr>
      <t xml:space="preserve">NO CUMPLE </t>
    </r>
    <r>
      <rPr>
        <sz val="10"/>
        <color theme="1"/>
        <rFont val="Arial Narrow"/>
        <family val="2"/>
      </rPr>
      <t>considerando que el programa debía remitirse completo en diciembre de 2018</t>
    </r>
  </si>
  <si>
    <r>
      <t xml:space="preserve">Para este bimestre la empresa informó que adelantó el mantenimiento de una válvula, las instalación de 3 y la revisión de 426 válvulas de las cuales el 40% está en mal estado. Pese a lo anterior, la EAAAY no ha remitido el programa de cambio, reposición y manejo de las válvulas en la red. </t>
    </r>
    <r>
      <rPr>
        <b/>
        <sz val="10"/>
        <color rgb="FFFF0000"/>
        <rFont val="Arial Narrow"/>
        <family val="2"/>
      </rPr>
      <t>NO CUMPLE</t>
    </r>
  </si>
  <si>
    <t>Continuidad</t>
  </si>
  <si>
    <t>Meta</t>
  </si>
  <si>
    <t xml:space="preserve">2021 -2 </t>
  </si>
  <si>
    <t>IPUF 
(m3/suscriptor mes)</t>
  </si>
  <si>
    <r>
      <t>Con base en el  borrador del cronograma del plan piloto de reducción de pérdidas de agua en el sector hidráulico 7A remitido para el bimestre de agosto - septiembre 2020, la empresa informa que en febrero de 2021 recibió la visita de representantes de la empresa holandesa VEI con el fin de apoyar la estructuración del plan para reducir las pérdidas de agua, adicionalmente precisa las acciones que llevó a cabo para dar cumplimiento al programa, las cuales se detallan en la pestaña "</t>
    </r>
    <r>
      <rPr>
        <i/>
        <sz val="10"/>
        <color theme="1"/>
        <rFont val="Arial Narrow"/>
        <family val="2"/>
      </rPr>
      <t>Borrador reducción pérdidas"</t>
    </r>
    <r>
      <rPr>
        <sz val="10"/>
        <color theme="1"/>
        <rFont val="Arial Narrow"/>
        <family val="2"/>
      </rPr>
      <t xml:space="preserve">. Pese a lo anterior, el prestador no ha presentado el programa definitivo de reducción de pérdidas que especifique de manera clara el cronograma de ejecución, hitos de cumplimiento, recursos de inversión para su aplicación y la manera como se realizará la consolidación del programa en los demás sectores de la ciudad. </t>
    </r>
    <r>
      <rPr>
        <b/>
        <sz val="10"/>
        <color rgb="FFFF0000"/>
        <rFont val="Arial Narrow"/>
        <family val="2"/>
      </rPr>
      <t>NO CUMPLE.</t>
    </r>
  </si>
  <si>
    <r>
      <t>La empresa remite el programa de reducción de pérdidas ajustando lo referente a los meses de inicio y final (Feb 2021 a feb 2022), incluyendo actividades adicionales a las ya contempladas inicialmente. Para lo anterior, la empresa precisa las diferentes gestiones que ha adelantado para el cumplimiento del mismo, las cuales se detallan en las pestaña "</t>
    </r>
    <r>
      <rPr>
        <i/>
        <sz val="10"/>
        <color theme="1"/>
        <rFont val="Arial Narrow"/>
        <family val="2"/>
      </rPr>
      <t xml:space="preserve">Programa de reducción de pérdidas B". </t>
    </r>
    <r>
      <rPr>
        <sz val="10"/>
        <color theme="1"/>
        <rFont val="Arial Narrow"/>
        <family val="2"/>
      </rPr>
      <t xml:space="preserve">Así las cosas, pese a que está avanzando en el programa de reducción de pérdidas, no especifica el impacto que tendrá en la reducción de las pérdidas en el sistema (indicador al inicio vs indicador al final del programa).Por último, la empresa señaló que se espera culminar la fase I del programa en el sector piloto hasta febrero de 2022, a partir de esa fecha tendrá un estimado de lo que cada proyecto impacta en la reducción de pérdidas y se empezará con la formulación de la fase II del programa y su posterior implementación en el resto de la ciudad. </t>
    </r>
    <r>
      <rPr>
        <b/>
        <sz val="10"/>
        <color rgb="FFFFC000"/>
        <rFont val="Arial Narrow"/>
        <family val="2"/>
      </rPr>
      <t>CUMPLE PARCIALMENTE</t>
    </r>
  </si>
  <si>
    <r>
      <t xml:space="preserve">La empresa señaló que está realizando los ajustes al plan de acción y control activo de pérdidas. Dado que a la fecha no se cuenta con el plan debidamente estructurado y su entrega era para septiembre de 2019  </t>
    </r>
    <r>
      <rPr>
        <b/>
        <sz val="10"/>
        <color rgb="FFFF0000"/>
        <rFont val="Arial Narrow"/>
        <family val="2"/>
      </rPr>
      <t>NO CUMPLE</t>
    </r>
  </si>
  <si>
    <r>
      <t xml:space="preserve">La empresa presentó la estructuración del plan de acción para el control activado de pérdidas para iniciar su aplicación en febrero de 2021; dicho plan incluye la descripción de la actividad a realizar, los entregables, el responsable además de las fechas de inicio y finalización. Pese a lo anterior, dicho plan no contempla un cronograma con hitos específicos de cumplimiento ni con los recursos de inversión necesarios y su entrega era para septiembre de 2019  </t>
    </r>
    <r>
      <rPr>
        <b/>
        <sz val="10"/>
        <color rgb="FFFF0000"/>
        <rFont val="Arial Narrow"/>
        <family val="2"/>
      </rPr>
      <t>NO CUMPLE</t>
    </r>
  </si>
  <si>
    <r>
      <t xml:space="preserve">Con base en el plan de acción para el control activo de pérdidas enviado para el bimestre anterior, la empresa remite información relacionada con los balances hídricos, los procedimientos de uso y manejo del SIG para catastro de redes, la cartografía de los puntos de entrada del sistema, la ubicación de macromedidores y el consolidado de medida de los macromedidores para el año 2020. Así las cosas, pese a que presentó algunas acciones relacionadas con el plan, el mismo no es claro respecto al cronograma por cuanto se presenta de forma generalizada y no incluye hitos específicos de entrega. Adicionalmente, se debe destacar que las acciones realizadas no se presentan en la matriz si no en un Word de manera generalizada. </t>
    </r>
    <r>
      <rPr>
        <b/>
        <sz val="10"/>
        <color rgb="FFFFC000"/>
        <rFont val="Arial Narrow"/>
        <family val="2"/>
      </rPr>
      <t>CUMPLE PARCIALMENTE</t>
    </r>
  </si>
  <si>
    <r>
      <t>La empresa remite un plan de acción diferente al remitido en el bimestre anterior, en el cual se identificó que se relacionan  actividades que tienen el mismo propósito, como la de macromedidores del sector piloto, los indicadores de fiabilidad y las campañas de detección de fugas. La empresa presentó el avance de diferentes actividades las cuales se detallan en la pestaña "</t>
    </r>
    <r>
      <rPr>
        <i/>
        <sz val="10"/>
        <color theme="1"/>
        <rFont val="Arial Narrow"/>
        <family val="2"/>
      </rPr>
      <t xml:space="preserve">Plan de acción control pérdidas". </t>
    </r>
    <r>
      <rPr>
        <sz val="10"/>
        <color theme="1"/>
        <rFont val="Arial Narrow"/>
        <family val="2"/>
      </rPr>
      <t xml:space="preserve">Así las cosas, pese a que presentó algunas acciones relacionadas con el plan, el mismo no es claro respecto al cronograma por cuanto presenta solamente la fecha de inicio y no incluye fechas especificas de entrega. </t>
    </r>
    <r>
      <rPr>
        <b/>
        <sz val="10"/>
        <color rgb="FFFFC000"/>
        <rFont val="Arial Narrow"/>
        <family val="2"/>
      </rPr>
      <t>CUMPLE PARCIALMENTE</t>
    </r>
  </si>
  <si>
    <r>
      <t>Con base en el plan acción remitido para el informe 16, se realizó la revisión identificando  que se relacionan actividades que tienen el mismo propósito, como la de macromedidores del sector piloto, los indicadores de fiabilidad, las campañas de detección de fugas y la política de gestión de presiones. La empresa presentó el avance de diferentes actividades las cuales se detallan en la pestaña "</t>
    </r>
    <r>
      <rPr>
        <i/>
        <sz val="10"/>
        <color theme="1"/>
        <rFont val="Arial Narrow"/>
        <family val="2"/>
      </rPr>
      <t xml:space="preserve">Plan de acción control pérdidas". </t>
    </r>
    <r>
      <rPr>
        <sz val="10"/>
        <color theme="1"/>
        <rFont val="Arial Narrow"/>
        <family val="2"/>
      </rPr>
      <t xml:space="preserve">Así las cosas, pese a que presentó algunas acciones relacionadas con el plan, el mismo no es claro respecto al cronograma por cuanto presenta solamente la fecha de inicio y no incluye fechas especificas de entrega. </t>
    </r>
    <r>
      <rPr>
        <b/>
        <sz val="10"/>
        <color rgb="FFFFC000"/>
        <rFont val="Arial Narrow"/>
        <family val="2"/>
      </rPr>
      <t>CUMPLE PARCIALMENTE</t>
    </r>
  </si>
  <si>
    <r>
      <t xml:space="preserve">El prestador señaló que se encuentra en proceso la adquisición del georradar. Ahora bien, con las herramientas disponibles para la reparación de fugas en el mes de agosto se repararon 18 fugas y en septiembre 16 en el sector hidráulico 7A, las cuales fueron registradas en el formato con código 54.00.00.00. 
Finalmente, es importante mencionar que si bien la empresa cuenta con los instructivos para la detección de fugas;  la misma no ha podido avanzar con dicho proceso pues no cuenta con los equipos requeridos. </t>
    </r>
    <r>
      <rPr>
        <b/>
        <sz val="10"/>
        <color rgb="FFFFC000"/>
        <rFont val="Arial Narrow"/>
        <family val="2"/>
      </rPr>
      <t>CUMPLE PARCIALMENTE</t>
    </r>
  </si>
  <si>
    <r>
      <t xml:space="preserve">La EAAAY informó que considerando la adquisición del georradar, programó capacitaciones del personal operativo para los días 10 y 11 de febrero de 2021. </t>
    </r>
    <r>
      <rPr>
        <b/>
        <sz val="10"/>
        <color theme="9" tint="-0.499984740745262"/>
        <rFont val="Arial Narrow"/>
        <family val="2"/>
      </rPr>
      <t xml:space="preserve"> </t>
    </r>
    <r>
      <rPr>
        <sz val="10"/>
        <color theme="1"/>
        <rFont val="Arial Narrow"/>
        <family val="2"/>
      </rPr>
      <t xml:space="preserve">Adicionalmente, con las herramientas disponibles para la reparación de fugas en el mes de diciembre se repararon 12 fugas y 14 en enero de 2021 para el sector hidráulico 7A, las cuales fueron registradas en el formato con código 54.00.00.00. 
Finalmente, es importante mencionar que si bien la empresa cuenta con los instructivos para la detección de fugas, la misma no ha podido avanzar con dicho proceso pues no cuenta con los equipos requeridos. </t>
    </r>
    <r>
      <rPr>
        <b/>
        <sz val="10"/>
        <color rgb="FFFFC000"/>
        <rFont val="Arial Narrow"/>
        <family val="2"/>
      </rPr>
      <t>CUMPLE PARCIALMENTE</t>
    </r>
  </si>
  <si>
    <r>
      <t xml:space="preserve">La EAAAY informó que considerando la adquisición del georradar realizó capacitaciones del personal operativo para los días 10, 11, 15 y 16 de febrero de 2021. </t>
    </r>
    <r>
      <rPr>
        <b/>
        <sz val="10"/>
        <color theme="9" tint="-0.499984740745262"/>
        <rFont val="Arial Narrow"/>
        <family val="2"/>
      </rPr>
      <t xml:space="preserve"> </t>
    </r>
    <r>
      <rPr>
        <sz val="10"/>
        <color theme="1"/>
        <rFont val="Arial Narrow"/>
        <family val="2"/>
      </rPr>
      <t xml:space="preserve">Adicionalmente, con las herramientas disponibles para la reparación de fugas en el mes de febrero se repararon 17 fugas y 20 en marzo para el sector hidráulico 7A, las cuales fueron registradas en el formato con código 54.00.00.00. 
Finalmente, es importante mencionar que si bien la empresa cuenta con los instructivos para la detección de fugas, la misma no ha avanzado con dicho proceso. </t>
    </r>
    <r>
      <rPr>
        <b/>
        <sz val="10"/>
        <color rgb="FFFFC000"/>
        <rFont val="Arial Narrow"/>
        <family val="2"/>
      </rPr>
      <t>CUMPLE PARCIALMENTE</t>
    </r>
  </si>
  <si>
    <r>
      <t xml:space="preserve">Señala que una vez realizada la capacitación del personal para la operación del Georradar, dio inicio a las labores de inspección y revisión de fugas imperceptibles en el sector hidráulico 7A, adelantando para el bimestre la detección de la red de acueducto en 40 puntos de la ciudad con el fin de verificar, diámetros, características físicas y estado de la tubería. 
Adicionalmente, con las herramientas disponibles para la reparación de fugas en el mes de abril se repararon 31 fugas y 10 en mayo para el sector hidráulico 7A.
Es importante mencionar que no se actualizó el instructivo de detección de fugas con la inclusión del documento a utilizar. </t>
    </r>
    <r>
      <rPr>
        <b/>
        <sz val="10"/>
        <color rgb="FFFFC000"/>
        <rFont val="Arial Narrow"/>
        <family val="2"/>
      </rPr>
      <t xml:space="preserve">CUMPLE PARCIALMENTE </t>
    </r>
  </si>
  <si>
    <r>
      <t xml:space="preserve">El prestador precisó que a partir de las capacitaciones para que el uso del georradar se pudo concluir que la eficiencia de dicho equipo no es la esperada al no contar con personal especializado para su uso y con la disponibilidad horario requerida. Por tal motivo, se está buscando otras alternativas. Ahora bien, con las herramientas disponibles para la reparación de fugas en el mes de junio se repararon 5 fugas y 16 en julio para el sector hidráulico 7A, las cuales fueron registradas en el formato con código 54.00.00.00. 
Finalmente, es importante mencionar que si bien la empresa cuenta con los instructivos para la detección de fugas, la misma presenta inconvenientes con las campañas de detección de fugas, dada la eficiencia del instrumento utilizado y estado del mismo. </t>
    </r>
    <r>
      <rPr>
        <b/>
        <sz val="10"/>
        <color rgb="FFFFC000"/>
        <rFont val="Arial Narrow"/>
        <family val="2"/>
      </rPr>
      <t>CUMPLE PARCIALMENTE</t>
    </r>
  </si>
  <si>
    <r>
      <t xml:space="preserve">Con las herramientas disponibles para la reparación de fugas en el mes de diciembre 2021 se repararon 17 fugas y 10 en enero 2022 para el sector hidráulico 7A, las cuales fueron registradas en el formato con código 54.00.00.00. 
Finalmente, es importante mencionar que si bien la empresa cuenta con los instructivos para la detección de fugas, la misma adelantará las campañas de detección de fugas hasta 2022 dadas las bajas presiones en red y la eficiencia de los equipos con los que cuenta </t>
    </r>
    <r>
      <rPr>
        <b/>
        <sz val="10"/>
        <color rgb="FFFFC000"/>
        <rFont val="Arial Narrow"/>
        <family val="2"/>
      </rPr>
      <t>CUMPLE PARCIALMENTE</t>
    </r>
  </si>
  <si>
    <t>Entrega de programa de cambio, reposición y manejo de válvulas diciembre de 2018. Permanente</t>
  </si>
  <si>
    <r>
      <t xml:space="preserve">LA EAAAY informa que ha avanzado en el diagnóstico del 50% sector hidráulico 7A. No se tiene evidencia de la válvula de 6 pulgadas que se iba a reponer en el mes de junio, de acuerdo lo indicado en el bimestre anterior. De otra parte, presentó el mismo el programa  de cambio, reposición y manejo de válvulas en la red del informe 14 el cual se encuentra hasta la fase diagnóstico y se desconoce el cronograma para el cambio, revisión e instalación de válvulas. </t>
    </r>
    <r>
      <rPr>
        <b/>
        <sz val="10"/>
        <color rgb="FFFF0000"/>
        <rFont val="Arial Narrow"/>
        <family val="2"/>
      </rPr>
      <t xml:space="preserve">NO CUMPLE </t>
    </r>
    <r>
      <rPr>
        <sz val="10"/>
        <color theme="1"/>
        <rFont val="Arial Narrow"/>
        <family val="2"/>
      </rPr>
      <t xml:space="preserve">considerando que el programa debía remitirse completo en diciembre de 2018 y que no evidencian gestiones para este periodo. </t>
    </r>
  </si>
  <si>
    <r>
      <t xml:space="preserve">LA EAAAY informa que en el agosto no avanzó con el diagnóstico de válvulas en la red y que para septiembre instaló 2 válvulas en el sector hidráulico 7A; sin embargo la evidencia presentada data del 6 de octubre de 2021, en tal sentido no puede ser tenido en cuenta. De otra parte, presentó el mismo el programa de cambio, reposición y manejo de válvulas en la red del informe 14 el cual se encuentra hasta la fase diagnóstico y se desconoce el cronograma para el cambio, revisión e instalación de válvulas. </t>
    </r>
    <r>
      <rPr>
        <b/>
        <sz val="10"/>
        <color rgb="FFFF0000"/>
        <rFont val="Arial Narrow"/>
        <family val="2"/>
      </rPr>
      <t xml:space="preserve">NO CUMPLE </t>
    </r>
    <r>
      <rPr>
        <sz val="10"/>
        <color theme="1"/>
        <rFont val="Arial Narrow"/>
        <family val="2"/>
      </rPr>
      <t xml:space="preserve">considerando que el programa debía remitirse completo en diciembre de 2018 y que no evidencian gestiones para este periodo. </t>
    </r>
  </si>
  <si>
    <r>
      <t>La presiones en la red de distribución para el bimestre no cumplen con lo establecido en el CCU, ni a las Resoluciones 1096 del 2000 y 330 de 2017. Adicionalmente, no ha remitido el programa de manejo dinámico de presiones.</t>
    </r>
    <r>
      <rPr>
        <b/>
        <sz val="10"/>
        <color rgb="FFFF0000"/>
        <rFont val="Arial Narrow"/>
        <family val="2"/>
      </rPr>
      <t xml:space="preserve"> NO CUMPLE </t>
    </r>
  </si>
  <si>
    <r>
      <t>La empresa adjunta el certificado de disponibilidad presupuestal No. 2020000561 cuyo objeto es "</t>
    </r>
    <r>
      <rPr>
        <i/>
        <sz val="10"/>
        <color theme="1"/>
        <rFont val="Arial Narrow"/>
        <family val="2"/>
      </rPr>
      <t xml:space="preserve">Obras de construcción y ampliación de los sectores hidráulicos a la red de distribución del sistema de acueducto" </t>
    </r>
    <r>
      <rPr>
        <sz val="10"/>
        <color theme="1"/>
        <rFont val="Arial Narrow"/>
        <family val="2"/>
      </rPr>
      <t xml:space="preserve">con el cual su busca conectar el sector hidráulico 10. </t>
    </r>
    <r>
      <rPr>
        <b/>
        <sz val="10"/>
        <color theme="9" tint="-0.499984740745262"/>
        <rFont val="Arial Narrow"/>
        <family val="2"/>
      </rPr>
      <t>CUMPLE</t>
    </r>
  </si>
  <si>
    <r>
      <t xml:space="preserve">La empresa informó que se encuentra en proceso de suscripción el acta de inicio del contrato  276.20 que permitirá conectar el sector hidráulico 10. </t>
    </r>
    <r>
      <rPr>
        <b/>
        <sz val="10"/>
        <color theme="9" tint="-0.499984740745262"/>
        <rFont val="Arial Narrow"/>
        <family val="2"/>
      </rPr>
      <t xml:space="preserve">CUMPLE </t>
    </r>
  </si>
  <si>
    <r>
      <t xml:space="preserve">La empresa remite el acta de inicio del contrato 276.20 con fecha del 3 febrero de 2021; adicionalmente, informa que el contrato tiene un avance de obra del 80% y que se estima terminar el 2 de mayo de 2021. </t>
    </r>
    <r>
      <rPr>
        <b/>
        <sz val="10"/>
        <color theme="9" tint="-0.499984740745262"/>
        <rFont val="Arial Narrow"/>
        <family val="2"/>
      </rPr>
      <t xml:space="preserve">CUMPLE </t>
    </r>
  </si>
  <si>
    <r>
      <t xml:space="preserve">La empresa remite el acta de terminación del contrato 0116.17 celebrado el 28 de diciembre del 2017 y con vigencia hasta el 28 de febrero de 2019, en el mismo contrato se incluyeron las “Obras de rehabilitación etapa 2 de la conducción 18” desde sector Cabuya hasta punto de conexión tubería GRP 24” por un valor de $203.028.140,94. La empresa, relaciona una tabla respecto a los valores de disponibilidad presupuestal y lo ejecutado respecto al contrato 0116.17. No remite los CDP para verificar lo mencionado por la empresa.
Adicionalmente, informa que se está adelantando la solicitud de contratación de un profesional en geotécnica con el objetivo de diagnosticar el estado de las obras de protección de los pasos elevados de las líneas de conducción de 16 y 18. </t>
    </r>
    <r>
      <rPr>
        <b/>
        <sz val="10"/>
        <color rgb="FFFF0000"/>
        <rFont val="Arial Narrow"/>
        <family val="2"/>
      </rPr>
      <t>NO CUMPLE</t>
    </r>
    <r>
      <rPr>
        <sz val="10"/>
        <color rgb="FFFF0000"/>
        <rFont val="Arial Narrow"/>
        <family val="2"/>
      </rPr>
      <t xml:space="preserve">, </t>
    </r>
    <r>
      <rPr>
        <sz val="10"/>
        <color theme="1"/>
        <rFont val="Arial Narrow"/>
        <family val="2"/>
      </rPr>
      <t xml:space="preserve">por cuanto no se tiene evidencia de las inversiones ejecutadas. </t>
    </r>
  </si>
  <si>
    <t>Gestión permanente. Cumplimiento 100% de las muestras</t>
  </si>
  <si>
    <t xml:space="preserve">Gestión permanente. Cumplimiento 100% de los puntos </t>
  </si>
  <si>
    <r>
      <t xml:space="preserve">La empresa remite un comunicado solicitando la respuesta a el concepto de viabilidad. La oficina dio respuesta el 11 de junio, informando que en el mes de mayo remitieron la Secretaría de Obras Públicas para el respectivo concepto y que una se tengo respuesta remitirían dicho concepto. </t>
    </r>
    <r>
      <rPr>
        <b/>
        <sz val="10"/>
        <color theme="9" tint="-0.499984740745262"/>
        <rFont val="Arial Narrow"/>
        <family val="2"/>
      </rPr>
      <t>CUMPLE</t>
    </r>
  </si>
  <si>
    <r>
      <t xml:space="preserve">Para la estación de bombeo Raudal Américas se suscribió el contrato 0269 del 10 de noviembre de 2021 cuyo objeto es la optimización de dicha EBAR. 
Para Villa Lucía se instaló electrobomba de back up de 24 hp dado que la anterior perdió capacidad de bombeo. </t>
    </r>
    <r>
      <rPr>
        <b/>
        <sz val="10"/>
        <color theme="9" tint="-0.499984740745262"/>
        <rFont val="Arial Narrow"/>
        <family val="2"/>
      </rPr>
      <t>CUMPLE</t>
    </r>
  </si>
  <si>
    <r>
      <t xml:space="preserve">Par la EBAR Raudal Américas se modificó la línea de impulsión. En Ciudad Berlín se adelantaron acciones para el mejoramiento de la EBAR. </t>
    </r>
    <r>
      <rPr>
        <b/>
        <sz val="10"/>
        <color theme="9" tint="-0.499984740745262"/>
        <rFont val="Arial Narrow"/>
        <family val="2"/>
      </rPr>
      <t>CUMPLE</t>
    </r>
  </si>
  <si>
    <r>
      <t xml:space="preserve">Informa que radicó un proyecto ante planeación y la oficina jurídica para realizar el proceso de contratación. Pese a lo anterior, no se tiene soporte de las inversiones ejecutadas a la fecha. </t>
    </r>
    <r>
      <rPr>
        <b/>
        <sz val="10"/>
        <color rgb="FFFF0000"/>
        <rFont val="Arial Narrow"/>
        <family val="2"/>
      </rPr>
      <t>NO CUMPLE</t>
    </r>
  </si>
  <si>
    <t>8. Gestionar los recursos para ejecución de las obras necesarias para la ampliación de las redes maestras desde puente de la Cabuya hasta la ciudad</t>
  </si>
  <si>
    <r>
      <t xml:space="preserve">Mediante comunicaciones enviadas el 18 de agosto y el 14 de septiembre de 2020 la EAAAY solicitó a CONTELAC SAS realizar los ajustes relacionados con las observaciones realizados por la Secretaría de Obras Públicas del Municipio, el INVIAS y el MVCT al proyecto de la línea de conducción, con el fin de dar continuidad al trámite de consecución de recursos. </t>
    </r>
    <r>
      <rPr>
        <b/>
        <sz val="10"/>
        <color theme="9" tint="-0.499984740745262"/>
        <rFont val="Arial Narrow"/>
        <family val="2"/>
      </rPr>
      <t>CUMPLE</t>
    </r>
  </si>
  <si>
    <r>
      <t xml:space="preserve">El 4 de febrero de 2021, se radicó ante la ante la Secretaria de Obras Públicas del municipio la última versión del producto entregado por CONTELAC, el cual contiene los ajustes solicitados por las diferentes entidades. 
El 15 de marzo se envió a la Gobernación del Casanare el informe de trazabilidad del proyecto para la viabilidad por parte del MVCT. Adicionalmente se están adelantando mesas con CONTELAC y el MVCT para subsanar la observaciones presentadas. </t>
    </r>
    <r>
      <rPr>
        <b/>
        <sz val="10"/>
        <color theme="9" tint="-0.499984740745262"/>
        <rFont val="Arial Narrow"/>
        <family val="2"/>
      </rPr>
      <t>CUMPLE</t>
    </r>
  </si>
  <si>
    <r>
      <t xml:space="preserve">El 15 de junio se solicitó al INVIAS la certificación del permiso de ocupación de vía para el proyecto de la línea de conducción con el fin de subsanar los requerimientos del MVCT para obtener la viabilidad técnica. 
El 28 de junio de 2021 se reenvío al INVIAS la documentación requerida para el trámite del permiso del uso de zona de vía para la instalación de la tubería de la línea de conducción de GRP 36".  </t>
    </r>
    <r>
      <rPr>
        <b/>
        <sz val="10"/>
        <color theme="9" tint="-0.499984740745262"/>
        <rFont val="Arial Narrow"/>
        <family val="2"/>
      </rPr>
      <t xml:space="preserve">CUMPLE </t>
    </r>
  </si>
  <si>
    <r>
      <t>El 5 de octubre de 2021, se radicó ante el Fondo Empresarial las observaciones efectuadas por el Viceministerio de Agua y Saneamiento Básico, respecto al proyecto de la línea de conducción con el fin de solicitar el apoyo con el cumplimiento de los compromisos contractuales.
El 11 de noviembre se remite al Fondo Empresarial las observaciones del componente financiero emitidas por el MVCT.</t>
    </r>
    <r>
      <rPr>
        <b/>
        <sz val="10"/>
        <color theme="9" tint="-0.499984740745262"/>
        <rFont val="Arial Narrow"/>
        <family val="2"/>
      </rPr>
      <t xml:space="preserve"> CUMPLE</t>
    </r>
  </si>
  <si>
    <r>
      <t xml:space="preserve">El 15 de  diciembre se remite por correo el link de descarga de la documentación al MVCT. 
El 20 de diciembre de 2021 se reciben observaciones por parte del MVCT. </t>
    </r>
    <r>
      <rPr>
        <b/>
        <sz val="10"/>
        <color theme="9" tint="-0.499984740745262"/>
        <rFont val="Arial Narrow"/>
        <family val="2"/>
      </rPr>
      <t>CUMPLE</t>
    </r>
  </si>
  <si>
    <r>
      <t xml:space="preserve">La empresa informa gestiones relacionadas con la identificación de anomalías en los micromedidores, el estudio previo y cotización para la adquisición de un Georradar y la actualización de los instructivos para la detección - reparación de fugas. 
Pese a lo anterior, el prestador no presenta avances para la totalidad de las acciones establecidas en el programa de reducción de pérdidas presentado para el décimo informe, el cual a la fecha no especifica de manera clara el cronograma de ejecución, hitos de cumplimiento y recursos de inversión para su aplicación. En adición a lo anterior, no detalla como se realizará la consolidación del programa en los demás sectores de la ciudad. </t>
    </r>
    <r>
      <rPr>
        <b/>
        <sz val="10"/>
        <color rgb="FFFF0000"/>
        <rFont val="Arial Narrow"/>
        <family val="2"/>
      </rPr>
      <t>NO CUMPLE.</t>
    </r>
  </si>
  <si>
    <r>
      <t xml:space="preserve">Con base en el  borrador del cronograma del plan piloto de reducción de pérdidas de agua en el sector hidráulico 7A remitido para el bimestre de agosto - septiembre 2020, la empresa informa gestiones relacionadas con la culminación de la sectorización, el balance hídrico del sector piloto 7A, el programa de reducción de la submedición, la instalación de macromedidores en el pozo que abastece el sector hidráulico 7A y la sectorización de dicho sector piloto. Pese a lo anterior, el prestador no ha presentado el programa definitivo de reducción de pérdidas que especifique de manera clara el cronograma de ejecución, hitos de cumplimiento, recursos de inversión para su aplicación y la manera como se realizará la consolidación del programa en los demás sectores de la ciudad. </t>
    </r>
    <r>
      <rPr>
        <b/>
        <sz val="10"/>
        <color rgb="FFFF0000"/>
        <rFont val="Arial Narrow"/>
        <family val="2"/>
      </rPr>
      <t>NO CUMPLE.</t>
    </r>
  </si>
  <si>
    <r>
      <t xml:space="preserve">Con base en el  borrador del cronograma del plan piloto de reducción de pérdidas de agua en el sector hidráulico 7A remitido para el bimestre de agosto - septiembre 2020, la empresa informa gestiones relacionadas con el programa de reducción de la submedición tanto en el componente de facturación como en el micromedición, la reparación de fugas en el sector hidráulico 7A y la sectorización de dicho sector piloto. Pese a lo anterior, el prestador no ha presentado el programa definitivo de reducción de pérdidas que especifique de manera clara el cronograma de ejecución, hitos de cumplimiento, recursos de inversión para su aplicación y la manera como se realizará la consolidación del programa en los demás sectores de la ciudad. </t>
    </r>
    <r>
      <rPr>
        <b/>
        <sz val="10"/>
        <color rgb="FFFF0000"/>
        <rFont val="Arial Narrow"/>
        <family val="2"/>
      </rPr>
      <t>NO CUMPLE.</t>
    </r>
  </si>
  <si>
    <r>
      <t>Con base en el plan acción remitido en el bimestre anterior, se realizó la revisión identificando que se relacionan actividades que tienen el mismo propósito, como la de macromedidores del sector piloto, los indicadores de fiabilidad y las campañas de detección de fugas. La empresa presentó el avance de diferentes actividades las cuales se detallan en la pestaña "</t>
    </r>
    <r>
      <rPr>
        <i/>
        <sz val="10"/>
        <color theme="1"/>
        <rFont val="Arial Narrow"/>
        <family val="2"/>
      </rPr>
      <t xml:space="preserve">Plan de acción control pérdidas". </t>
    </r>
    <r>
      <rPr>
        <sz val="10"/>
        <color theme="1"/>
        <rFont val="Arial Narrow"/>
        <family val="2"/>
      </rPr>
      <t xml:space="preserve">Así las cosas, pese a que presentó algunas acciones relacionadas con el plan, el mismo no es claro respecto al cronograma por cuanto presenta solamente la fecha de inicio y no incluye fechas especificas de entrega. </t>
    </r>
    <r>
      <rPr>
        <b/>
        <sz val="10"/>
        <color rgb="FFFFC000"/>
        <rFont val="Arial Narrow"/>
        <family val="2"/>
      </rPr>
      <t>CUMPLE PARCIALMENTE</t>
    </r>
  </si>
  <si>
    <r>
      <t>Con base en el plan acción remitido para el informe 16 y con la adición de actividades adicionales, se realizó la revisión identificando  que se relacionan actividades que tienen el mismo propósito, como la de macromedidores del sector piloto, los indicadores de fiabilidad, las campañas de detección de fugas y la política de gestión de presiones. La empresa presentó el avance de diferentes actividades las cuales se detallan en la pestaña "</t>
    </r>
    <r>
      <rPr>
        <i/>
        <sz val="10"/>
        <color theme="1"/>
        <rFont val="Arial Narrow"/>
        <family val="2"/>
      </rPr>
      <t xml:space="preserve">Plan de acción control pérdidas". </t>
    </r>
    <r>
      <rPr>
        <sz val="10"/>
        <color theme="1"/>
        <rFont val="Arial Narrow"/>
        <family val="2"/>
      </rPr>
      <t xml:space="preserve">Así las cosas, pese a que presentó algunas acciones relacionadas con el plan, el mismo no es claro respecto al cronograma por cuanto presenta solamente la fecha de inicio y no incluye fechas especificas de entrega. </t>
    </r>
    <r>
      <rPr>
        <b/>
        <sz val="10"/>
        <color rgb="FFFFC000"/>
        <rFont val="Arial Narrow"/>
        <family val="2"/>
      </rPr>
      <t>CUMPLE PARCIALMENTE</t>
    </r>
  </si>
  <si>
    <r>
      <t xml:space="preserve">El prestador señaló que se encuentra en proceso la adquisición del georradar. Ahora bien, con las herramientas disponibles para la reparación de fugas en el mes de octubre se repararon 26 fugas y en noviembre 7 en el sector hidráulico 7A, las cuales fueron registradas en el formato con código 54.00.00.00. 
Finalmente, es importante mencionar que si bien la empresa cuenta con los instructivos para la detección de fugas, la misma no ha podido avanzar con dicho proceso pues no cuenta con los equipos requeridos. </t>
    </r>
    <r>
      <rPr>
        <b/>
        <sz val="10"/>
        <color rgb="FFFFC000"/>
        <rFont val="Arial Narrow"/>
        <family val="2"/>
      </rPr>
      <t>CUMPLE PARCIALMENTE</t>
    </r>
  </si>
  <si>
    <r>
      <t xml:space="preserve">Con las herramientas disponibles para la reparación de fugas en el mes de agosto se repararon 17 fugas y 12 en septiembre para el sector hidráulico 7A, las cuales fueron registradas en el formato con código 54.00.00.00. 
Finalmente, es importante mencionar que si bien la empresa cuenta con los instructivos para la detección de fugas, la misma adelantará las campañas de detección de fugas hasta 2022 dadas las bajas presiones en red y la eficiencia de los equipos con los que cuenta. </t>
    </r>
    <r>
      <rPr>
        <b/>
        <sz val="10"/>
        <color rgb="FFFFC000"/>
        <rFont val="Arial Narrow"/>
        <family val="2"/>
      </rPr>
      <t>CUMPLE PARCIALMENTE</t>
    </r>
  </si>
  <si>
    <r>
      <t xml:space="preserve">Con las herramientas disponibles para la reparación de fugas en el mes de octubre se repararon 7 fugas y 10 en noviembre para el sector hidráulico 7A, las cuales fueron registradas en el formato con código 54.00.00.00. 
Finalmente, es importante mencionar que si bien la empresa cuenta con los instructivos para la detección de fugas, la misma adelantará las campañas de detección de fugas hasta 2022 dadas las bajas presiones en red y la eficiencia de los equipos con los que cuenta. </t>
    </r>
    <r>
      <rPr>
        <b/>
        <sz val="10"/>
        <color rgb="FFFFC000"/>
        <rFont val="Arial Narrow"/>
        <family val="2"/>
      </rPr>
      <t>CUMPLE PARCIALMENTE</t>
    </r>
  </si>
  <si>
    <t>Proyecto radicado en planeación y oficina jurídica para realizar el proceso de contratación</t>
  </si>
  <si>
    <t>Se suscribió contrato No. 300.20 el cual tiene componente de alcantarillado y se encuentra en una ejecución del 90%.</t>
  </si>
  <si>
    <t>Se suscribió contrato No. 300.20 el cual tiene componente de alcantarillado y se encuentra en una ejecución del 100%.</t>
  </si>
  <si>
    <t>Se suscribió contrato No. 300.20 el cual tiene componente de alcantarillado y se encuentra en una ejecución del 100% y liquidado</t>
  </si>
  <si>
    <t>Construcción de bypass de los filtros percoladores y obras de optimización para el control de flujo del cambio   del   nuevo   punto de vertimiento del emisario final al charte del sistema de tratamiento de aguas residuales del municipio de Yopal- Casanare"</t>
  </si>
  <si>
    <t xml:space="preserve">Se coordinó la capacitación de uso del geófono de la empresa para la detección de fugas en las redes. Adicionalmente adelantó jornadas detección de conexiones ilegales por medio del georradar. </t>
  </si>
  <si>
    <t xml:space="preserve">Ítem </t>
  </si>
  <si>
    <t>Visitas periódicas a usuarios grandes consumidores</t>
  </si>
  <si>
    <t>Determinación del agua no facturada con el balance hídrico</t>
  </si>
  <si>
    <t>Volumen de entrada al sistema</t>
  </si>
  <si>
    <t xml:space="preserve">Estableció el balance hídrico general del año 2020 y del mes de enero de 2021.
No fue posible realizar un balance hídrico detallado del sector 7A para el año 2020 ya que en ninguna de las unidades se tenía discriminada la información necesaria. </t>
  </si>
  <si>
    <t xml:space="preserve">Informa que el sector piloto está conectado con el sector hidráulico 7B y actualmente no se cuenta con un macromedidor de salida que lo aislé por completo y controle el paso de agua entre los sectores. </t>
  </si>
  <si>
    <t xml:space="preserve">Estableció el balance hídrico del sector hidráulico 7A para 2020. </t>
  </si>
  <si>
    <t xml:space="preserve">Informa que está actualizando la ficha del proyecto de un laboratorio de medidores que permita realizar los procesos de calibración directamente en la empresa.
Adicionalmente, presenta un informe que relaciona los instrumentos con los que cuenta, el sitio destinado para la construcción y el cronograma para su acreditación. </t>
  </si>
  <si>
    <t>Revisar incongruencias y reprocesos en crítica</t>
  </si>
  <si>
    <t xml:space="preserve">De acuerdo con lo indicado por la empresa, no resulta claro si la querella se presentó en el mes de mayo o para este bimestre se redactó el borrador de la querella para la revisión y aprobación de la oficina jurídica. En todo caso remite el soporte respectivo. </t>
  </si>
  <si>
    <t>Instalación de macromedidores en el sector piloto</t>
  </si>
  <si>
    <t xml:space="preserve">Señaló que el personal de la unidad de acueducto han asistido a jornadas de capacitación del geófono y capacitaciones virtuales respecto al uso de cámaras de inspección y software especializados. No remite los soportes respectivos. </t>
  </si>
  <si>
    <t>Revisión tiempos de respuesta en la reparación de fugas</t>
  </si>
  <si>
    <t xml:space="preserve">Realizó el análisis de los tiempos de reparación de fugas para el mes de junio identificando las principales causas, los sectores más afectados y el número de reincidencias de fugas presentadas en el mes. </t>
  </si>
  <si>
    <t xml:space="preserve">Indica que la dirección técnica cuenta con dos manómetros que podrán instalarse en sitios estratégicos. </t>
  </si>
  <si>
    <t xml:space="preserve">Señala que la oficina de medidores se encuentra adelantando dicha política. Adicionalmente, señala que al año se cambian alrededor de 2.000 medidores y para tener el parque al día se deberían entre 5.000 y 6.000 medidores. </t>
  </si>
  <si>
    <t xml:space="preserve">Remite el procedimiento técnico para la instalación de acometidas. </t>
  </si>
  <si>
    <t xml:space="preserve">Indica que la desactualización del catastro de redes se debe al desconocimiento de la posición exacta de tubería y accesorios en red. </t>
  </si>
  <si>
    <t xml:space="preserve">La empresa precisa que realizó la construcción de redes de acueducto en la carrera 40, ampliación de red en el barrio Pedregal y ampliación de sectores hidráulicos. Destaca que instaló alrededor de 1.754 metros de tubería de acueducto en 2021. </t>
  </si>
  <si>
    <t>Revisar incongruencias y reprocesos en la crítica</t>
  </si>
  <si>
    <t xml:space="preserve">Indica que realiza mes a mes la segunda factura o factura corregida a aquellos usuarios que reportan errores de medición mediante PQR. En promedio los errores reportados por factura corregida corresponden al 0,9% del volumen total facturado. </t>
  </si>
  <si>
    <t xml:space="preserve">Precisa que la dirección técnica informó a Corporinoquia, Policía ambiental, Secretaría de Salud y Secretaría de Gobierno la existencia de un acueducto artesanal ilegal. No remite los soportes respectivos. </t>
  </si>
  <si>
    <t xml:space="preserve">Informa la programación de visitas de mantenimientos y reposición de los medidores que registraban alguna alteración. Dicha actividad se realizó en la policía, el Laboratorio Analizamos, el hospital antiguo, el edificio de servicios inmobiliarios y la plaza de mercado. </t>
  </si>
  <si>
    <r>
      <t>La empresa presenta el estudio previo para el proyecto de "</t>
    </r>
    <r>
      <rPr>
        <i/>
        <sz val="9"/>
        <color theme="1"/>
        <rFont val="Arial"/>
        <family val="2"/>
      </rPr>
      <t>Construcción, montaje, configuración y puesta en marcha del sistema de pitometria y puntos de monitoreo de calidad en línea de los parámetros pH, turbiedad y cloro, para la implementación de la sectorización hidráulica en el sector piloto 7A en el Municipio de Yopal"</t>
    </r>
  </si>
  <si>
    <r>
      <t>La empresa presenta el estudio previo ajustado para el proyecto de "</t>
    </r>
    <r>
      <rPr>
        <i/>
        <sz val="9"/>
        <color theme="1"/>
        <rFont val="Arial"/>
        <family val="2"/>
      </rPr>
      <t>Construcción, montaje, configuración y puesta en marcha del sistema de pitometria y puntos de monitoreo de calidad en línea de los parámetros pH, turbiedad y cloro, para la implementación de la sectorización hidráulica en el sector piloto 7A en el Municipio de Yopal"</t>
    </r>
  </si>
  <si>
    <t>Con el acompañamiento del profesional de VEI se llevó a cabo la visita a los pozos Manga de Coleo y pozo Núcleo Urbano II con el fin de realizar una revisión metrológica de los macromedidores presentes en la entrada y salida de los pozos, así como la revisión macromedidores a la entrada y salida de las PTAPs Alterna y Conciliada.</t>
  </si>
  <si>
    <t xml:space="preserve">Indica que la unidad de acueducto cuenta con un equipo de fontaneros y obreros dedicados a la reparación de fugas que se
reportan diariamente a la EAAAY. A partir del año 2022 realizará campañas de búsqueda y localización de fugas no visibles. </t>
  </si>
  <si>
    <t xml:space="preserve">Indica que la EAAAY cuenta con un geófono que se utiliza para la detección de fugas internas en acometidas, al utilizarlo para la detección de fugas en red no fue posible detectarlas debido a las bajas presiones. Cuando aumenten las presiones en 2022 hará uso de dicho equipo. A la fecha no se ha gestionado la adquisición de un nuevo equipo. </t>
  </si>
  <si>
    <t>Presenta documento donde se habla de la necesidad de crear la Unidad de Agua no Contabilizada y la necesidad de la contratación del profesional. Pese a lo anterior, no presenta evidencia frente a la contratación del mismo</t>
  </si>
  <si>
    <t xml:space="preserve">Anexa un Excel con el registro de las purgas realizadas en el mes de marzo de 2021, incluyendo el volumen de agua utilizado para ello. </t>
  </si>
  <si>
    <t>Documento procedimiento estimación de volúmenes de pérdidas reales</t>
  </si>
  <si>
    <t>Anexa el procedimiento de estimación de volúmenes de pérdidas reales</t>
  </si>
  <si>
    <t xml:space="preserve">Remite los procedimientos de vinculación de nuevos suscriptores y para la instalación de acometidas. No se encontró en los anexos documento de actualización de catastro de usuarios </t>
  </si>
  <si>
    <t xml:space="preserve">Remite los procedimientos de vinculación de nuevos suscriptores y para la instalación de acometidas. No se encontró en los anexos documento de actualización de usuarios </t>
  </si>
  <si>
    <t xml:space="preserve">Remite los procedimientos de vinculación de nuevos suscriptores y para la instalación de acometidas. No se encontró en los anexos documento de actualización catastro de usuarios </t>
  </si>
  <si>
    <t xml:space="preserve">Para el programa de reducción de pérdidas señaló que el personal de la unidad de acueducto han asistido a jornadas de capacitación del geófono, sin remitir los soportes respectivos.  </t>
  </si>
  <si>
    <t>Incluye el mismo informe presentado para el bimestre anterior, donde indica que repuso 88 micromedidores en el sector 7A</t>
  </si>
  <si>
    <t>Documento con políticas de dimensionamiento de micromedidores</t>
  </si>
  <si>
    <t xml:space="preserve">Si bien menciona la contratación de la cartilla, no se encontró evidencia de ello. </t>
  </si>
  <si>
    <r>
      <t xml:space="preserve">La empresa presenta el estudio previo ajustado para el proyecto de </t>
    </r>
    <r>
      <rPr>
        <i/>
        <sz val="9"/>
        <color theme="1"/>
        <rFont val="Arial"/>
        <family val="2"/>
      </rPr>
      <t>"Construcción, montaje, configuración y puesta en marcha del sistema de pitometria y puntos de monitoreo de calidad en línea de los parámetros pH, turbiedad y cloro, para la implementación de la sectorización hidráulica en el sector piloto 7A en el Municipio de Yopal"</t>
    </r>
  </si>
  <si>
    <t>Documento con políticas de dimensionamiento de macromedidores</t>
  </si>
  <si>
    <t xml:space="preserve">Remite un documento donde incluye los tipo de rupturas que se pueden presentar </t>
  </si>
  <si>
    <t>Presión mínima</t>
  </si>
  <si>
    <t xml:space="preserve">Monitoreos de vigilancia de la calidad del agua concertados con la Secretaria de Salud Municipal con los cuales se realice el cálculo del Índice de Riesgo de la Calidad del Agua – IRCA, el cual es necesario para alimentar la plataforma del Sistema de Vigilancia de la Calidad del Agua Potable – SIVICAP a cargo del Instituto Nacional de Salud – INS, dando con ello cumplimiento al artículo 20 del Decreto 1575 de 2007.     </t>
  </si>
  <si>
    <r>
      <t xml:space="preserve">Para los meses de agosto y septiembre del 2020 la Autoridad Sanitaria tomó 28 y 34 muestras respectivamente, IRCA agosto 1,19% y septiembre 0,64%. No fue posible identificar los parámetros para los cuales se presentaron incumplimientos en las muestras tomadas por la Secretaría de Salud ya que no remitió lo resultados de las muestras  </t>
    </r>
    <r>
      <rPr>
        <b/>
        <sz val="10"/>
        <color rgb="FFFFC000"/>
        <rFont val="Arial Narrow"/>
        <family val="2"/>
      </rPr>
      <t>CUMPLE PARCIALMENTE</t>
    </r>
  </si>
  <si>
    <r>
      <t xml:space="preserve">Para los meses de octubre y noviembre del 2020 la Autoridad Sanitaria tomó 32 y 18 muestras respectivamente, IRCA octubre 0,63% y noviembre 0,61%. No fue posible identificar los parámetros para los cuales se presentaron incumplimientos en las muestras tomadas por la Secretaría de Salud ya que no remitió lo resultados de las muestras  </t>
    </r>
    <r>
      <rPr>
        <b/>
        <sz val="10"/>
        <color rgb="FFFFC000"/>
        <rFont val="Arial Narrow"/>
        <family val="2"/>
      </rPr>
      <t>CUMPLE PARCIALMENTE</t>
    </r>
  </si>
  <si>
    <r>
      <t xml:space="preserve">Para los meses de agosto y septiembre del 2020 la EAAAY tomó 102 y 120 muestras respectivamente, IRCA agosto 1,1% y septiembre 1,23%. Reporte SUI no coincide, por tanto es necesario revisar la información reportada y de ser el caso solicitar la reversión de la información. Cumple con la frecuencia de toma de muestras. </t>
    </r>
    <r>
      <rPr>
        <b/>
        <sz val="10"/>
        <color theme="9" tint="-0.499984740745262"/>
        <rFont val="Arial Narrow"/>
        <family val="2"/>
      </rPr>
      <t>CUMPLE</t>
    </r>
  </si>
  <si>
    <r>
      <t xml:space="preserve">Para los meses de diciembre de 2020 y enero del 2021 la Autoridad Sanitaria tomó 5 y 16 muestras respectivamente, IRCA diciembre 3,72% y para enero no informa. No fue posible identificar los parámetros para los cuales se presentaron incumplimientos en las muestras tomadas por la Secretaría de Salud ya que no remitió lo resultados de las muestras  </t>
    </r>
    <r>
      <rPr>
        <b/>
        <sz val="10"/>
        <color rgb="FFFFC000"/>
        <rFont val="Arial Narrow"/>
        <family val="2"/>
      </rPr>
      <t>CUMPLE PARCIALMENTE</t>
    </r>
  </si>
  <si>
    <r>
      <t xml:space="preserve">Para los meses de febrero y marzo de 2021 la EAAAY no informa los resultados de las muestras de vigilancia tomados por la Autoridad Sanitaria.  </t>
    </r>
    <r>
      <rPr>
        <b/>
        <sz val="10"/>
        <color rgb="FFFF0000"/>
        <rFont val="Arial Narrow"/>
        <family val="2"/>
      </rPr>
      <t>NO CUMPLE</t>
    </r>
  </si>
  <si>
    <r>
      <t xml:space="preserve">Indica que para el bimestre de febrero y marzo de 2021 no se tienen resultados de la Autoridad Sanitaria, por lo tanto no se tiene conocimiento si se presenta alguna controversia o no. </t>
    </r>
    <r>
      <rPr>
        <b/>
        <sz val="10"/>
        <color theme="9" tint="-0.499984740745262"/>
        <rFont val="Arial Narrow"/>
        <family val="2"/>
      </rPr>
      <t xml:space="preserve">CUMPLE </t>
    </r>
  </si>
  <si>
    <r>
      <t xml:space="preserve">Para los meses de abril y mayo del 2021 la EAAAY tomó 58 y 85 muestras respectivamente, IRCA abril 1,90% y mayo 1,35%. Reporte SUI no coincide, por tanto es necesario revisar la información reportada y de ser el caso solicitar la reversión de la información. No cumple con la frecuencia de toma de muestras para el mes de abril en los parámetros de Coliformes Totales y E. Coli pero cumple para mayo . </t>
    </r>
    <r>
      <rPr>
        <b/>
        <sz val="10"/>
        <color rgb="FFFFC000"/>
        <rFont val="Arial Narrow"/>
        <family val="2"/>
      </rPr>
      <t>CUMPLE PARCIALMENTE</t>
    </r>
  </si>
  <si>
    <r>
      <t xml:space="preserve">Indica que para el bimestre de abril y mayo de 2021 no se tienen resultados de la Autoridad Sanitaria, por lo tanto no se tiene conocimiento si se presenta alguna controversia o no. </t>
    </r>
    <r>
      <rPr>
        <b/>
        <sz val="10"/>
        <color theme="9" tint="-0.499984740745262"/>
        <rFont val="Arial Narrow"/>
        <family val="2"/>
      </rPr>
      <t xml:space="preserve">CUMPLE </t>
    </r>
  </si>
  <si>
    <r>
      <t xml:space="preserve">Para los meses de abril y mayo del 2021 la Autoridad Sanitaria tomó 22 y 26 muestras respectivamente, IRCA abril 2,35% y mayo 1,64%. No fue posible identificar los parámetros para los cuales se presentaron incumplimientos en las muestras tomadas por la Secretaría de Salud ya que no remitió lo resultados de las muestras  </t>
    </r>
    <r>
      <rPr>
        <b/>
        <sz val="10"/>
        <color rgb="FFFFC000"/>
        <rFont val="Arial Narrow"/>
        <family val="2"/>
      </rPr>
      <t>CUMPLE PARCIALMENTE</t>
    </r>
  </si>
  <si>
    <r>
      <t xml:space="preserve">Para los meses de junio y julio del 2021 la Autoridad Sanitaria tomó 21 y 17 muestras respectivamente, IRCA junio 0,68% y julio 0,98%. No fue posible identificar los parámetros para los cuales se presentaron incumplimientos en las muestras tomadas por la Secretaría de Salud ya que no remitió lo resultados de las muestras  </t>
    </r>
    <r>
      <rPr>
        <b/>
        <sz val="10"/>
        <color rgb="FFFFC000"/>
        <rFont val="Arial Narrow"/>
        <family val="2"/>
      </rPr>
      <t>CUMPLE PARCIALMENTE</t>
    </r>
  </si>
  <si>
    <r>
      <t xml:space="preserve">Indica que para el bimestre de junio y julio de 2021 no se tienen resultados de la Autoridad Sanitaria, por lo tanto no se tiene conocimiento si se presenta alguna controversia o no. </t>
    </r>
    <r>
      <rPr>
        <b/>
        <sz val="10"/>
        <color theme="9" tint="-0.499984740745262"/>
        <rFont val="Arial Narrow"/>
        <family val="2"/>
      </rPr>
      <t xml:space="preserve">CUMPLE </t>
    </r>
  </si>
  <si>
    <r>
      <t xml:space="preserve">Para los meses de agosto y septiembre del 2021 la EAAAY tomó 116 y 98 muestras respectivamente, IRCA agosto 1,65% y septiembre 1,33%. Reporte SUI no coincide, por tanto es necesario revisar la información reportada y de ser el caso solicitar la reversión de la información. Cumple con la frecuencia de toma de muestras. </t>
    </r>
    <r>
      <rPr>
        <b/>
        <sz val="10"/>
        <color theme="9" tint="-0.499984740745262"/>
        <rFont val="Arial Narrow"/>
        <family val="2"/>
      </rPr>
      <t>CUMPLE</t>
    </r>
  </si>
  <si>
    <r>
      <t xml:space="preserve">Para los meses de agosto y septiembre del 2021 la Autoridad Sanitaria tomó 27 y 28 muestras respectivamente, IRCA agosto 2,36% y septiembre 1,58%. No fue posible identificar los parámetros para los cuales se presentaron incumplimientos en las muestras tomadas por la Secretaría de Salud ya que no remitió lo resultados de las muestras  </t>
    </r>
    <r>
      <rPr>
        <b/>
        <sz val="10"/>
        <color rgb="FFFFC000"/>
        <rFont val="Arial Narrow"/>
        <family val="2"/>
      </rPr>
      <t>CUMPLE PARCIALMENTE</t>
    </r>
  </si>
  <si>
    <r>
      <t xml:space="preserve">El prestador respecto a las características contempladas en el mapa de riesgos realizó para abril 70 físicas, 23 químicas y 70 bacteriológicas; para mayo 108 físicas, 22 químicas y 108 bacteriológicas. Adicionalmente, para el mes abril de 2021 realizó monitoreos de química no obligatorias, virología y parasitología con el laboratorio Ambitest S.A. </t>
    </r>
    <r>
      <rPr>
        <b/>
        <sz val="10"/>
        <color theme="9" tint="-0.499984740745262"/>
        <rFont val="Arial Narrow"/>
        <family val="2"/>
      </rPr>
      <t>CUMPLE</t>
    </r>
    <r>
      <rPr>
        <sz val="10"/>
        <color theme="1"/>
        <rFont val="Arial Narrow"/>
        <family val="2"/>
      </rPr>
      <t xml:space="preserve"> </t>
    </r>
  </si>
  <si>
    <r>
      <t xml:space="preserve">Para los meses de octubre y noviembre del 2021 la EAAAY tomó 90 y 94 muestras respectivamente, IRCA octubre 1,06% y noviembre 1,20%. Reporte SUI no coincide, por tanto es necesario revisar la información reportada y de ser el caso solicitar la reversión de la información. Cumple con la frecuencia de toma de muestras. </t>
    </r>
    <r>
      <rPr>
        <b/>
        <sz val="10"/>
        <color theme="9" tint="-0.499984740745262"/>
        <rFont val="Arial Narrow"/>
        <family val="2"/>
      </rPr>
      <t>CUMPLE</t>
    </r>
  </si>
  <si>
    <r>
      <t xml:space="preserve">Para los meses de octubre y noviembre del 2021 la Autoridad Sanitaria tomó 15 y 13 muestras respectivamente, IRCA octubre 4,72% y noviembre 1,42%. No fue posible identificar los parámetros para los cuales se presentaron incumplimientos en las muestras tomadas por la Secretaría de Salud ya que no remitió lo resultados de las muestras  </t>
    </r>
    <r>
      <rPr>
        <b/>
        <sz val="10"/>
        <color rgb="FFFFC000"/>
        <rFont val="Arial Narrow"/>
        <family val="2"/>
      </rPr>
      <t>CUMPLE PARCIALMENTE</t>
    </r>
  </si>
  <si>
    <r>
      <t xml:space="preserve">En los meses de octubre y noviembre de 2021 no se presentaron controversias. </t>
    </r>
    <r>
      <rPr>
        <b/>
        <sz val="10"/>
        <color theme="9" tint="-0.499984740745262"/>
        <rFont val="Arial Narrow"/>
        <family val="2"/>
      </rPr>
      <t>CUMPLE</t>
    </r>
  </si>
  <si>
    <r>
      <t xml:space="preserve">Para los meses de octubre y noviembre del 2020 la EAAAY tomó 91 y 81 muestras respectivamente, IRCA octubre 0,68% y noviembre 1,74%. Reporte SUI no coincide, por tanto es necesario revisar la información reportada y de ser el caso solicitar la reversión de la información. Cumple con la frecuencia de toma de muestras para el mes de octubre pero incumple para noviembre en los parámetros de Coliformes Totales y E. Coli. </t>
    </r>
    <r>
      <rPr>
        <b/>
        <sz val="10"/>
        <color rgb="FFFFC000"/>
        <rFont val="Arial Narrow"/>
        <family val="2"/>
      </rPr>
      <t>CUMPLE PARCIALMENTE</t>
    </r>
  </si>
  <si>
    <r>
      <t xml:space="preserve">Para los meses de junio y julio del 2021 la EAAAY tomó 86 y 77 muestras respectivamente, IRCA junio 0,87% y julio 1,89%. Reporte SUI no coincide, por tanto es necesario revisar la información reportada y de ser el caso solicitar la reversión de la información. Cumple con la frecuencia de toma de muestras para el mes de junio pero incumple para julio en los parámetros de Coliformes Totales y E. Coli. </t>
    </r>
    <r>
      <rPr>
        <b/>
        <sz val="10"/>
        <color rgb="FFFFC000"/>
        <rFont val="Arial Narrow"/>
        <family val="2"/>
      </rPr>
      <t>CUMPLE PARCIALMENTE</t>
    </r>
  </si>
  <si>
    <r>
      <t xml:space="preserve">Para los meses de diciembre de 2021 y enero del 2022 la EAAAY tomó 84 y 73 muestras respectivamente, IRCA diciembre 0,75% y enero 0,71%. Reporte SUI no coincide, por tanto es necesario revisar la información reportada y de ser el caso solicitar la reversión de la información. No cumple con la frecuencia de toma de muestras en los meses de diciembre 2021 y enero 2022 para los parámetros de Coliformes Totales y E. Coli; por su parte, para el segundo semestre de 2021 no tomó muestras de COT y Fluoruros. </t>
    </r>
    <r>
      <rPr>
        <b/>
        <sz val="10"/>
        <color rgb="FFFF0000"/>
        <rFont val="Arial Narrow"/>
        <family val="2"/>
      </rPr>
      <t>NO CUMPLE</t>
    </r>
  </si>
  <si>
    <r>
      <t xml:space="preserve">Para los meses de febrero y marzo del 2021 la EAAAY tomó 39 y 64 muestras respectivamente, IRCA febrero 0,52% y marzo 1,18%. Reporte SUI no coincide, por tanto es necesario revisar la información reportada y de ser el caso solicitar la reversión de la información. No cumple con la frecuencia de toma de muestras en el mes de febrero para los parámetros de pH, Turbiedad, Color Aparente, Cloro Residual Libre, Coliformes Totales y E. Coli mientras que para el mes de marzo en los parámetros de Coliformes Totales, E. Coli. </t>
    </r>
    <r>
      <rPr>
        <b/>
        <sz val="10"/>
        <color rgb="FFFF0000"/>
        <rFont val="Arial Narrow"/>
        <family val="2"/>
      </rPr>
      <t>NO CUMPLE</t>
    </r>
  </si>
  <si>
    <r>
      <t xml:space="preserve">Para los meses de diciembre de 2020 y enero del 2021 la EAAAY tomó 82 y 33 muestras respectivamente, IRCA diciembre 0,86% y enero 0,77%. No remite resultados de las muestras de enero. Reporte SUI no coincide, por tanto es necesario revisar la información reportada y de ser el caso solicitar la reversión de la información. No cumple con la frecuencia de toma de muestras en el mes de diciembre para los parámetros de Coliformes Totales y E. Coli mientras que para el mes de enero en los parámetros de pH, Turbiedad, Color Aparente, Cloro Residual Libre, Coliformes Totales y E. Coli. </t>
    </r>
    <r>
      <rPr>
        <b/>
        <sz val="10"/>
        <color rgb="FFFF0000"/>
        <rFont val="Arial Narrow"/>
        <family val="2"/>
      </rPr>
      <t>NO CUMPLE</t>
    </r>
  </si>
  <si>
    <r>
      <t xml:space="preserve">Para los meses de diciembre de 2021 y enero del 2022 la Autoridad Sanitaria tomó 10 y 2 muestras respectivamente, IRCA diciembre 0,56% y enero 0,94%. No fue posible identificar los parámetros para los cuales se presentaron incumplimientos en las muestras tomadas por la Secretaría de Salud ya que no remitió lo resultados de las muestras  </t>
    </r>
    <r>
      <rPr>
        <b/>
        <sz val="10"/>
        <color rgb="FFFFC000"/>
        <rFont val="Arial Narrow"/>
        <family val="2"/>
      </rPr>
      <t>CUMPLE PARCIALMENTE</t>
    </r>
  </si>
  <si>
    <r>
      <t xml:space="preserve">En los meses de diciembre 2021 y enero de 2022 no se presentaron controversias. </t>
    </r>
    <r>
      <rPr>
        <b/>
        <sz val="10"/>
        <color theme="9" tint="-0.499984740745262"/>
        <rFont val="Arial Narrow"/>
        <family val="2"/>
      </rPr>
      <t>CUMPLE</t>
    </r>
  </si>
  <si>
    <r>
      <t xml:space="preserve">El prestador respecto a las características contempladas en el mapa de riesgos para diciembre 2021 realizó 94 físicas, 10 químicas y 94 bacteriológicas; para enero 2022 tomó 79 físicas, 2 químicas y 79 bacteriológicas. Adicionalmente, para el mes de diciembre de 2021 informa que realizó monitoreos de química mapa de riesgos I, virología y parasitología. Revisado el cronograma de 2021 se observa que no cumplió con la frecuencia de química mapa de riesgos I y II. </t>
    </r>
    <r>
      <rPr>
        <b/>
        <sz val="10"/>
        <color rgb="FFFF0000"/>
        <rFont val="Arial Narrow"/>
        <family val="2"/>
      </rPr>
      <t xml:space="preserve">NO CUMPLE </t>
    </r>
  </si>
  <si>
    <r>
      <t xml:space="preserve">El prestador solicitó aclaración de discrepancias ante la Autoridad Sanitaria para un muestra tomada el 14 de diciembre de 2020, a la  espera de respuesta. </t>
    </r>
    <r>
      <rPr>
        <b/>
        <sz val="10"/>
        <color theme="9" tint="-0.499984740745262"/>
        <rFont val="Arial Narrow"/>
        <family val="2"/>
      </rPr>
      <t xml:space="preserve">CUMPLE </t>
    </r>
  </si>
  <si>
    <r>
      <t xml:space="preserve">El prestador respecto a las características contempladas en el mapa de riesgos realizó para agosto 123 físicas, 29 químicas y 123 bacteriológicas; para septiembre 146 físicas, 34 químicas y 146 bacteriológicas. Adicionalmente, para el mes agosto de 2020 realizó monitoreos de virología y parasitología con el laboratorio AQUALIM. </t>
    </r>
    <r>
      <rPr>
        <b/>
        <sz val="10"/>
        <color theme="9" tint="-0.499984740745262"/>
        <rFont val="Arial Narrow"/>
        <family val="2"/>
      </rPr>
      <t>CUMPLE</t>
    </r>
    <r>
      <rPr>
        <sz val="10"/>
        <color theme="1"/>
        <rFont val="Arial Narrow"/>
        <family val="2"/>
      </rPr>
      <t xml:space="preserve"> </t>
    </r>
  </si>
  <si>
    <r>
      <t xml:space="preserve">El prestador respecto a las características contempladas en el mapa de riesgos realizó para octubre 118 físicas, 29 químicas y 118 bacteriológicas; para noviembre 108 físicas, 28 químicas y 108 bacteriológicas. No informó análisis de características especiales para el bimestre. </t>
    </r>
    <r>
      <rPr>
        <b/>
        <sz val="10"/>
        <color theme="9" tint="-0.499984740745262"/>
        <rFont val="Arial Narrow"/>
        <family val="2"/>
      </rPr>
      <t>CUMPLE</t>
    </r>
    <r>
      <rPr>
        <sz val="10"/>
        <color theme="1"/>
        <rFont val="Arial Narrow"/>
        <family val="2"/>
      </rPr>
      <t xml:space="preserve"> </t>
    </r>
  </si>
  <si>
    <r>
      <t xml:space="preserve">El prestador respecto a las características contempladas en el mapa de riesgos para diciembre 2020 realizó 116 físicas, 20 químicas y 84 bacteriológicas; para enero 2021 tomó 44 físicas, 16 químicas y 44 bacteriológicas. Adicionalmente, para el mes de diciembre de 2020 informa que realizó monitoreos de química mapa de riesgos I y II, virología y parasitología. Revisado el cronograma de 2020 se observa que no cumplió con la frecuencia de química mapa de riesgos II. </t>
    </r>
    <r>
      <rPr>
        <b/>
        <sz val="10"/>
        <color rgb="FFFF0000"/>
        <rFont val="Arial Narrow"/>
        <family val="2"/>
      </rPr>
      <t xml:space="preserve">NO CUMPLE </t>
    </r>
  </si>
  <si>
    <r>
      <t xml:space="preserve">El prestador respecto a las características contempladas en el mapa de riesgos realizó para febrero 67 físicas, 35 químicas y 67 bacteriológicas; para marzo 83 físicas, 36 químicas y 78 bacteriológicas. No informó análisis de características especiales para el bimestre las cuales tiene contratadas con el laboratorio Ambitest S.A. </t>
    </r>
    <r>
      <rPr>
        <b/>
        <sz val="10"/>
        <color theme="9" tint="-0.499984740745262"/>
        <rFont val="Arial Narrow"/>
        <family val="2"/>
      </rPr>
      <t>CUMPLE</t>
    </r>
    <r>
      <rPr>
        <sz val="10"/>
        <color theme="1"/>
        <rFont val="Arial Narrow"/>
        <family val="2"/>
      </rPr>
      <t xml:space="preserve"> </t>
    </r>
  </si>
  <si>
    <r>
      <t xml:space="preserve">El prestador respecto a las características contempladas en el mapa de riesgos realizó para junio 124 físicas, 22 químicas y 124 bacteriológicas; para julio 96 físicas, 18 químicas y 96 bacteriológicas. No informó análisis de características especiales para el bimestre. </t>
    </r>
    <r>
      <rPr>
        <b/>
        <sz val="10"/>
        <color theme="9" tint="-0.499984740745262"/>
        <rFont val="Arial Narrow"/>
        <family val="2"/>
      </rPr>
      <t xml:space="preserve">CUMPLE </t>
    </r>
  </si>
  <si>
    <r>
      <t xml:space="preserve">El prestador respecto a las características contempladas en el mapa de riesgos realizó para agosto 109 físicas, 26 químicas y 109 bacteriológicas; para septiembre 137 físicas, 29 químicas y 137 bacteriológicas. No informó análisis de características especiales para el bimestre. </t>
    </r>
    <r>
      <rPr>
        <b/>
        <sz val="10"/>
        <color theme="9" tint="-0.499984740745262"/>
        <rFont val="Arial Narrow"/>
        <family val="2"/>
      </rPr>
      <t xml:space="preserve">CUMPLE </t>
    </r>
  </si>
  <si>
    <r>
      <t xml:space="preserve">El prestador respecto a las características contempladas en el mapa de riesgos realizó para octubre 109 físicas, 15 químicas y 109 bacteriológicas; para noviembre 111 físicas, 14 químicas y 111 bacteriológicas. No informó análisis de características especiales para el bimestre para el bimestre las cuales tiene contratadas con el laboratorio AQUALIM </t>
    </r>
    <r>
      <rPr>
        <b/>
        <sz val="10"/>
        <color theme="9" tint="-0.499984740745262"/>
        <rFont val="Arial Narrow"/>
        <family val="2"/>
      </rPr>
      <t xml:space="preserve">CUMPLE </t>
    </r>
  </si>
  <si>
    <t xml:space="preserve">Muestras de control </t>
  </si>
  <si>
    <t>Muestras de vigilancia</t>
  </si>
  <si>
    <t>Lim. IRCA SIN RIESGO (%)</t>
  </si>
  <si>
    <t># Muestras control</t>
  </si>
  <si>
    <t>Incumplimientos</t>
  </si>
  <si>
    <t># Muestras vigilancia</t>
  </si>
  <si>
    <t>pH</t>
  </si>
  <si>
    <t>No remite informe de resultados</t>
  </si>
  <si>
    <t>No informa</t>
  </si>
  <si>
    <t>Aluminio, Cloro Residual Libre y pH</t>
  </si>
  <si>
    <t>pH, Cloro Residual Libre, Color aparente y Turbiedad</t>
  </si>
  <si>
    <t>pH y Cloro Residual Libre</t>
  </si>
  <si>
    <t>pH y Turbiedad</t>
  </si>
  <si>
    <t>pH, Color aparentey Turbiedad</t>
  </si>
  <si>
    <t>Hierro, pH, Color aparente y Turbiedad</t>
  </si>
  <si>
    <t xml:space="preserve">pH, Color aparente, Coliformes Totales y E. Coli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</si>
</sst>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 #,##0;[Red]\-&quot;$&quot;\ #,##0"/>
    <numFmt numFmtId="8" formatCode="&quot;$&quot;\ #,##0.00;[Red]\-&quot;$&quot;\ #,##0.00"/>
    <numFmt numFmtId="42" formatCode="_-&quot;$&quot;\ * #,##0_-;\-&quot;$&quot;\ * #,##0_-;_-&quot;$&quot;\ * &quot;-&quot;_-;_-@_-"/>
    <numFmt numFmtId="44" formatCode="_-&quot;$&quot;\ * #,##0.00_-;\-&quot;$&quot;\ * #,##0.00_-;_-&quot;$&quot;\ * &quot;-&quot;??_-;_-@_-"/>
    <numFmt numFmtId="164" formatCode="_-* #,##0.00\ _€_-;\-* #,##0.00\ _€_-;_-* &quot;-&quot;??\ _€_-;_-@_-"/>
    <numFmt numFmtId="165" formatCode="_-* #,##0\ _€_-;\-* #,##0\ _€_-;_-* &quot;-&quot;??\ _€_-;_-@_-"/>
    <numFmt numFmtId="166" formatCode="_(&quot;$&quot;\ * #,##0.00_);_(&quot;$&quot;\ * \(#,##0.00\);_(&quot;$&quot;\ * &quot;-&quot;??_);_(@_)"/>
    <numFmt numFmtId="167" formatCode="0.0"/>
  </numFmts>
  <fonts count="30" x14ac:knownFonts="1">
    <font>
      <sz val="11"/>
      <color theme="1"/>
      <name val="Calibri"/>
      <family val="2"/>
      <scheme val="minor"/>
    </font>
    <font>
      <b/>
      <sz val="10"/>
      <color theme="1"/>
      <name val="Arial Narrow"/>
      <family val="2"/>
    </font>
    <font>
      <sz val="8"/>
      <name val="Calibri"/>
      <family val="2"/>
      <scheme val="minor"/>
    </font>
    <font>
      <sz val="10"/>
      <color theme="1"/>
      <name val="Arial Narrow"/>
      <family val="2"/>
    </font>
    <font>
      <b/>
      <sz val="10"/>
      <color theme="9" tint="-0.499984740745262"/>
      <name val="Arial Narrow"/>
      <family val="2"/>
    </font>
    <font>
      <b/>
      <sz val="10"/>
      <color rgb="FFFF0000"/>
      <name val="Arial Narrow"/>
      <family val="2"/>
    </font>
    <font>
      <b/>
      <sz val="9"/>
      <color theme="1"/>
      <name val="Arial"/>
      <family val="2"/>
    </font>
    <font>
      <sz val="11"/>
      <color theme="1"/>
      <name val="Calibri"/>
      <family val="2"/>
      <scheme val="minor"/>
    </font>
    <font>
      <b/>
      <sz val="11"/>
      <color theme="1"/>
      <name val="Calibri"/>
      <family val="2"/>
      <scheme val="minor"/>
    </font>
    <font>
      <sz val="9"/>
      <color theme="1"/>
      <name val="Arial"/>
      <family val="2"/>
    </font>
    <font>
      <b/>
      <sz val="10"/>
      <color rgb="FFFFC000"/>
      <name val="Arial Narrow"/>
      <family val="2"/>
    </font>
    <font>
      <b/>
      <sz val="8"/>
      <color indexed="81"/>
      <name val="Tahoma"/>
      <family val="2"/>
    </font>
    <font>
      <sz val="8"/>
      <color indexed="81"/>
      <name val="Tahoma"/>
      <family val="2"/>
    </font>
    <font>
      <sz val="10"/>
      <color rgb="FFFF0000"/>
      <name val="Arial Narrow"/>
      <family val="2"/>
    </font>
    <font>
      <i/>
      <sz val="10"/>
      <color theme="1"/>
      <name val="Arial Narrow"/>
      <family val="2"/>
    </font>
    <font>
      <sz val="11"/>
      <color rgb="FF9C5700"/>
      <name val="Calibri"/>
      <family val="2"/>
      <scheme val="minor"/>
    </font>
    <font>
      <sz val="9"/>
      <color indexed="81"/>
      <name val="Tahoma"/>
      <family val="2"/>
    </font>
    <font>
      <sz val="9"/>
      <color theme="0"/>
      <name val="Arial"/>
      <family val="2"/>
    </font>
    <font>
      <b/>
      <sz val="9"/>
      <color theme="9" tint="-0.499984740745262"/>
      <name val="Arial"/>
      <family val="2"/>
    </font>
    <font>
      <sz val="9"/>
      <color rgb="FF000000"/>
      <name val="Arial"/>
      <family val="2"/>
    </font>
    <font>
      <b/>
      <sz val="9"/>
      <color theme="0"/>
      <name val="Arial"/>
      <family val="2"/>
    </font>
    <font>
      <b/>
      <sz val="9"/>
      <color rgb="FF000000"/>
      <name val="Arial"/>
      <family val="2"/>
    </font>
    <font>
      <b/>
      <sz val="14"/>
      <color theme="1"/>
      <name val="Calibri"/>
      <family val="2"/>
      <scheme val="minor"/>
    </font>
    <font>
      <i/>
      <sz val="8"/>
      <color indexed="81"/>
      <name val="Tahoma"/>
      <family val="2"/>
    </font>
    <font>
      <sz val="9"/>
      <color theme="1"/>
      <name val="Arial"/>
      <family val="2"/>
    </font>
    <font>
      <sz val="9"/>
      <color theme="1"/>
      <name val="Arial"/>
    </font>
    <font>
      <b/>
      <sz val="9"/>
      <color rgb="FFFF0000"/>
      <name val="Arial"/>
      <family val="2"/>
    </font>
    <font>
      <i/>
      <sz val="9"/>
      <color theme="1"/>
      <name val="Arial"/>
      <family val="2"/>
    </font>
    <font>
      <b/>
      <sz val="10"/>
      <color theme="1"/>
      <name val="Arial"/>
      <family val="2"/>
    </font>
    <font>
      <sz val="10"/>
      <color theme="1"/>
      <name val="Arial"/>
      <family val="2"/>
    </font>
  </fonts>
  <fills count="17">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FFEB9C"/>
      </patternFill>
    </fill>
    <fill>
      <patternFill patternType="solid">
        <fgColor theme="6" tint="-0.499984740745262"/>
        <bgColor indexed="64"/>
      </patternFill>
    </fill>
    <fill>
      <patternFill patternType="solid">
        <fgColor rgb="FF5E903C"/>
        <bgColor indexed="64"/>
      </patternFill>
    </fill>
    <fill>
      <patternFill patternType="solid">
        <fgColor rgb="FFFFFFFF"/>
        <bgColor indexed="64"/>
      </patternFill>
    </fill>
    <fill>
      <patternFill patternType="darkUp">
        <bgColor auto="1"/>
      </patternFill>
    </fill>
    <fill>
      <patternFill patternType="solid">
        <fgColor theme="9" tint="0.39997558519241921"/>
        <bgColor indexed="64"/>
      </patternFill>
    </fill>
    <fill>
      <patternFill patternType="solid">
        <fgColor rgb="FFC5E0B3"/>
        <bgColor indexed="64"/>
      </patternFill>
    </fill>
    <fill>
      <patternFill patternType="solid">
        <fgColor rgb="FFE2EFD9"/>
        <bgColor indexed="64"/>
      </patternFill>
    </fill>
    <fill>
      <patternFill patternType="solid">
        <fgColor rgb="FF002060"/>
        <bgColor indexed="64"/>
      </patternFill>
    </fill>
    <fill>
      <patternFill patternType="solid">
        <fgColor theme="7" tint="0.59999389629810485"/>
        <bgColor indexed="64"/>
      </patternFill>
    </fill>
    <fill>
      <patternFill patternType="solid">
        <fgColor theme="4" tint="0.39997558519241921"/>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44"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15" fillId="6" borderId="0" applyNumberFormat="0" applyBorder="0" applyAlignment="0" applyProtection="0"/>
    <xf numFmtId="42" fontId="7" fillId="0" borderId="0" applyFont="0" applyFill="0" applyBorder="0" applyAlignment="0" applyProtection="0"/>
    <xf numFmtId="166" fontId="7" fillId="0" borderId="0" applyFont="0" applyFill="0" applyBorder="0" applyAlignment="0" applyProtection="0"/>
  </cellStyleXfs>
  <cellXfs count="222">
    <xf numFmtId="0" fontId="0" fillId="0" borderId="0" xfId="0"/>
    <xf numFmtId="0" fontId="1" fillId="0" borderId="0" xfId="0" applyFont="1" applyAlignment="1">
      <alignment horizontal="center" vertical="center" wrapText="1"/>
    </xf>
    <xf numFmtId="17"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9" fillId="0" borderId="3" xfId="0" applyFont="1" applyBorder="1" applyAlignment="1">
      <alignment horizontal="center" vertical="center" wrapText="1"/>
    </xf>
    <xf numFmtId="14" fontId="9" fillId="0" borderId="3" xfId="0" applyNumberFormat="1" applyFont="1" applyBorder="1" applyAlignment="1">
      <alignment horizontal="center" vertical="center" wrapText="1"/>
    </xf>
    <xf numFmtId="0" fontId="9" fillId="0" borderId="3" xfId="0" applyFont="1" applyFill="1" applyBorder="1" applyAlignment="1">
      <alignment horizontal="center" vertical="center" wrapText="1"/>
    </xf>
    <xf numFmtId="44" fontId="9" fillId="5" borderId="3" xfId="1" applyFont="1" applyFill="1" applyBorder="1" applyAlignment="1">
      <alignment horizontal="center" vertical="center" wrapText="1"/>
    </xf>
    <xf numFmtId="0" fontId="6" fillId="0" borderId="7" xfId="0" applyFont="1" applyBorder="1" applyAlignment="1">
      <alignment horizontal="center" vertical="center" wrapText="1"/>
    </xf>
    <xf numFmtId="6" fontId="9" fillId="0" borderId="7" xfId="0" applyNumberFormat="1" applyFont="1" applyBorder="1" applyAlignment="1">
      <alignment horizontal="center" vertical="center" wrapText="1"/>
    </xf>
    <xf numFmtId="2" fontId="9" fillId="0" borderId="7" xfId="0" applyNumberFormat="1" applyFont="1" applyBorder="1" applyAlignment="1">
      <alignment horizontal="center" vertical="center" wrapText="1"/>
    </xf>
    <xf numFmtId="44" fontId="9" fillId="0" borderId="7" xfId="1" applyFont="1" applyBorder="1" applyAlignment="1">
      <alignment horizontal="center" vertical="center" wrapText="1"/>
    </xf>
    <xf numFmtId="0" fontId="0" fillId="0" borderId="0" xfId="0"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9" fillId="0" borderId="0" xfId="0" applyFont="1" applyAlignment="1">
      <alignment horizontal="center" vertical="center"/>
    </xf>
    <xf numFmtId="2" fontId="9" fillId="0" borderId="7" xfId="0" applyNumberFormat="1" applyFont="1" applyBorder="1" applyAlignment="1">
      <alignment horizontal="center" vertical="center"/>
    </xf>
    <xf numFmtId="0" fontId="0" fillId="0" borderId="6" xfId="0" applyBorder="1" applyAlignment="1">
      <alignment horizontal="center" vertical="center" wrapText="1"/>
    </xf>
    <xf numFmtId="0" fontId="0" fillId="4" borderId="0" xfId="0" applyFill="1"/>
    <xf numFmtId="0" fontId="0" fillId="3" borderId="0" xfId="0" applyFill="1"/>
    <xf numFmtId="0" fontId="0" fillId="5" borderId="0" xfId="0" applyFill="1"/>
    <xf numFmtId="0" fontId="1" fillId="0" borderId="0" xfId="0" applyFont="1" applyAlignment="1">
      <alignment horizontal="center" vertical="center" wrapText="1"/>
    </xf>
    <xf numFmtId="0" fontId="9"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6" fontId="9" fillId="3" borderId="7" xfId="0" applyNumberFormat="1" applyFont="1" applyFill="1" applyBorder="1" applyAlignment="1">
      <alignment horizontal="center" vertical="center" wrapText="1"/>
    </xf>
    <xf numFmtId="0" fontId="9" fillId="0" borderId="0" xfId="0" applyFont="1" applyAlignment="1">
      <alignment wrapText="1"/>
    </xf>
    <xf numFmtId="0" fontId="9" fillId="0" borderId="7" xfId="0" applyFont="1" applyBorder="1" applyAlignment="1">
      <alignment horizontal="center" vertical="center" wrapText="1"/>
    </xf>
    <xf numFmtId="0" fontId="9" fillId="0" borderId="7" xfId="0" applyFont="1" applyBorder="1" applyAlignment="1">
      <alignment vertical="center" wrapText="1"/>
    </xf>
    <xf numFmtId="0" fontId="9" fillId="0" borderId="7" xfId="0" applyFont="1" applyBorder="1" applyAlignment="1">
      <alignment horizontal="left" vertical="center" wrapText="1"/>
    </xf>
    <xf numFmtId="0" fontId="3" fillId="0" borderId="0" xfId="0" applyFont="1" applyFill="1" applyAlignment="1">
      <alignment horizontal="left" vertical="center" wrapText="1"/>
    </xf>
    <xf numFmtId="0" fontId="9" fillId="0" borderId="0" xfId="0" applyFont="1" applyAlignment="1">
      <alignment vertical="center"/>
    </xf>
    <xf numFmtId="0" fontId="9" fillId="0" borderId="0" xfId="0" applyFont="1" applyAlignment="1">
      <alignment vertical="center" wrapText="1"/>
    </xf>
    <xf numFmtId="0" fontId="17" fillId="7" borderId="16" xfId="0" applyFont="1" applyFill="1" applyBorder="1" applyAlignment="1">
      <alignment vertical="center" wrapText="1"/>
    </xf>
    <xf numFmtId="0" fontId="17" fillId="7" borderId="17" xfId="0" applyFont="1" applyFill="1" applyBorder="1" applyAlignment="1">
      <alignment vertical="center" wrapText="1"/>
    </xf>
    <xf numFmtId="0" fontId="17" fillId="7" borderId="18" xfId="0" applyFont="1" applyFill="1" applyBorder="1" applyAlignment="1">
      <alignment vertical="center" wrapText="1"/>
    </xf>
    <xf numFmtId="0" fontId="9" fillId="10" borderId="21" xfId="0" applyFont="1" applyFill="1" applyBorder="1" applyAlignment="1">
      <alignment vertical="center"/>
    </xf>
    <xf numFmtId="0" fontId="9" fillId="10" borderId="6" xfId="0" applyFont="1" applyFill="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22" xfId="0" applyFont="1" applyBorder="1" applyAlignment="1">
      <alignment vertical="center"/>
    </xf>
    <xf numFmtId="0" fontId="9" fillId="0" borderId="21" xfId="0" applyFont="1" applyBorder="1" applyAlignment="1">
      <alignment vertical="center"/>
    </xf>
    <xf numFmtId="0" fontId="9" fillId="0" borderId="23" xfId="0" applyFont="1" applyBorder="1" applyAlignment="1">
      <alignment vertical="center"/>
    </xf>
    <xf numFmtId="0" fontId="9" fillId="10" borderId="23" xfId="0" applyFont="1" applyFill="1" applyBorder="1" applyAlignment="1">
      <alignment vertical="center"/>
    </xf>
    <xf numFmtId="0" fontId="9" fillId="0" borderId="21" xfId="0" applyFont="1" applyFill="1" applyBorder="1" applyAlignment="1">
      <alignment vertical="center"/>
    </xf>
    <xf numFmtId="0" fontId="9" fillId="0" borderId="6" xfId="0" applyFont="1" applyFill="1" applyBorder="1" applyAlignment="1">
      <alignment vertical="center"/>
    </xf>
    <xf numFmtId="0" fontId="9" fillId="0" borderId="8" xfId="0" applyFont="1" applyFill="1" applyBorder="1" applyAlignment="1">
      <alignment vertical="center"/>
    </xf>
    <xf numFmtId="0" fontId="9" fillId="10" borderId="8" xfId="0" applyFont="1" applyFill="1" applyBorder="1" applyAlignment="1">
      <alignment vertical="center"/>
    </xf>
    <xf numFmtId="0" fontId="9" fillId="0" borderId="23" xfId="0" applyFont="1" applyFill="1" applyBorder="1" applyAlignment="1">
      <alignment vertical="center"/>
    </xf>
    <xf numFmtId="0" fontId="9" fillId="10" borderId="16" xfId="0" applyFont="1" applyFill="1" applyBorder="1" applyAlignment="1">
      <alignment vertical="center"/>
    </xf>
    <xf numFmtId="0" fontId="9" fillId="10" borderId="17" xfId="0" applyFont="1" applyFill="1" applyBorder="1" applyAlignment="1">
      <alignment vertical="center"/>
    </xf>
    <xf numFmtId="0" fontId="9" fillId="10" borderId="18" xfId="0" applyFont="1" applyFill="1" applyBorder="1" applyAlignment="1">
      <alignment vertical="center"/>
    </xf>
    <xf numFmtId="9" fontId="18" fillId="0" borderId="26" xfId="3" applyFont="1" applyBorder="1" applyAlignment="1">
      <alignment horizontal="center" vertical="center"/>
    </xf>
    <xf numFmtId="0" fontId="9" fillId="0" borderId="0" xfId="0" applyFont="1" applyBorder="1" applyAlignment="1">
      <alignment vertical="center"/>
    </xf>
    <xf numFmtId="0" fontId="17" fillId="14" borderId="28" xfId="0" applyFont="1" applyFill="1" applyBorder="1" applyAlignment="1">
      <alignment vertical="center"/>
    </xf>
    <xf numFmtId="0" fontId="17" fillId="14" borderId="29" xfId="0" applyFont="1" applyFill="1" applyBorder="1" applyAlignment="1">
      <alignment vertical="center"/>
    </xf>
    <xf numFmtId="0" fontId="17" fillId="0" borderId="0" xfId="0" applyFont="1" applyFill="1" applyBorder="1" applyAlignment="1">
      <alignment vertical="center" wrapText="1"/>
    </xf>
    <xf numFmtId="0" fontId="17" fillId="14" borderId="27" xfId="0" applyFont="1" applyFill="1" applyBorder="1" applyAlignment="1">
      <alignment vertical="center" wrapText="1"/>
    </xf>
    <xf numFmtId="0" fontId="19" fillId="9" borderId="19" xfId="0" applyFont="1" applyFill="1" applyBorder="1" applyAlignment="1">
      <alignment horizontal="left" vertical="center" wrapText="1"/>
    </xf>
    <xf numFmtId="9" fontId="19" fillId="9" borderId="19" xfId="3" applyFont="1" applyFill="1" applyBorder="1" applyAlignment="1">
      <alignment horizontal="center" vertical="center"/>
    </xf>
    <xf numFmtId="0" fontId="19" fillId="9" borderId="20" xfId="0" applyFont="1" applyFill="1" applyBorder="1" applyAlignment="1">
      <alignment horizontal="center" vertical="center"/>
    </xf>
    <xf numFmtId="0" fontId="19" fillId="0" borderId="19" xfId="0" applyFont="1" applyFill="1" applyBorder="1" applyAlignment="1">
      <alignment horizontal="left" vertical="center" wrapText="1"/>
    </xf>
    <xf numFmtId="9" fontId="19" fillId="0" borderId="19" xfId="3" applyFont="1" applyFill="1" applyBorder="1" applyAlignment="1">
      <alignment horizontal="center" vertical="center"/>
    </xf>
    <xf numFmtId="9" fontId="19" fillId="9" borderId="19" xfId="3" applyFont="1" applyFill="1" applyBorder="1" applyAlignment="1">
      <alignment horizontal="center" vertical="center" wrapText="1"/>
    </xf>
    <xf numFmtId="0" fontId="19" fillId="0" borderId="20" xfId="0" applyFont="1" applyFill="1" applyBorder="1" applyAlignment="1">
      <alignment horizontal="center" vertical="center"/>
    </xf>
    <xf numFmtId="9" fontId="19" fillId="0" borderId="19" xfId="3" applyFont="1" applyFill="1" applyBorder="1" applyAlignment="1">
      <alignment horizontal="center" vertical="center" wrapText="1"/>
    </xf>
    <xf numFmtId="0" fontId="19" fillId="0" borderId="24" xfId="0" applyFont="1" applyFill="1" applyBorder="1" applyAlignment="1">
      <alignment horizontal="left" vertical="center" wrapText="1"/>
    </xf>
    <xf numFmtId="9" fontId="19" fillId="0" borderId="24" xfId="3" applyFont="1" applyFill="1" applyBorder="1" applyAlignment="1">
      <alignment horizontal="center" vertical="center"/>
    </xf>
    <xf numFmtId="0" fontId="19" fillId="0" borderId="25" xfId="0" applyFont="1" applyFill="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17" fillId="14" borderId="28" xfId="0" applyFont="1" applyFill="1" applyBorder="1" applyAlignment="1">
      <alignment vertical="center" wrapText="1"/>
    </xf>
    <xf numFmtId="0" fontId="22" fillId="0" borderId="0" xfId="0" applyFont="1" applyFill="1" applyAlignment="1"/>
    <xf numFmtId="0" fontId="0" fillId="0" borderId="0" xfId="0" applyFill="1"/>
    <xf numFmtId="0" fontId="9" fillId="0" borderId="0" xfId="0" applyFont="1" applyFill="1" applyAlignment="1">
      <alignment horizontal="left" vertical="center" wrapText="1"/>
    </xf>
    <xf numFmtId="166" fontId="9" fillId="0" borderId="0" xfId="6" applyFont="1" applyFill="1" applyAlignment="1">
      <alignment horizontal="left" vertical="center" wrapText="1"/>
    </xf>
    <xf numFmtId="17" fontId="9" fillId="0" borderId="0" xfId="0" applyNumberFormat="1" applyFont="1" applyFill="1" applyAlignment="1">
      <alignment horizontal="left" vertical="center" wrapText="1"/>
    </xf>
    <xf numFmtId="0" fontId="9" fillId="0" borderId="0" xfId="0" applyFont="1" applyFill="1" applyAlignment="1">
      <alignment horizontal="center" vertical="center" wrapText="1"/>
    </xf>
    <xf numFmtId="164" fontId="9" fillId="0" borderId="0" xfId="2" applyFont="1" applyFill="1" applyAlignment="1">
      <alignment horizontal="left" vertical="center" wrapText="1"/>
    </xf>
    <xf numFmtId="164" fontId="9" fillId="0" borderId="0" xfId="2" applyFont="1" applyFill="1" applyAlignment="1">
      <alignment horizontal="center" vertical="center" wrapText="1"/>
    </xf>
    <xf numFmtId="0" fontId="3" fillId="0" borderId="0" xfId="0" applyFont="1" applyAlignment="1">
      <alignment horizontal="center" vertical="center" wrapText="1"/>
    </xf>
    <xf numFmtId="167" fontId="9" fillId="0" borderId="7" xfId="0" applyNumberFormat="1" applyFont="1" applyBorder="1" applyAlignment="1">
      <alignment horizontal="center" vertical="center" wrapText="1"/>
    </xf>
    <xf numFmtId="164" fontId="24" fillId="0" borderId="0" xfId="2" applyFont="1" applyFill="1" applyAlignment="1">
      <alignment horizontal="left" vertical="center" wrapText="1"/>
    </xf>
    <xf numFmtId="164" fontId="24" fillId="0" borderId="0" xfId="2" applyFont="1" applyFill="1" applyAlignment="1">
      <alignment horizontal="center" vertical="center" wrapText="1"/>
    </xf>
    <xf numFmtId="0" fontId="24" fillId="0" borderId="0" xfId="2" applyNumberFormat="1" applyFont="1" applyFill="1" applyAlignment="1">
      <alignment horizontal="left" vertical="center" wrapText="1"/>
    </xf>
    <xf numFmtId="0" fontId="9" fillId="0" borderId="0" xfId="2" applyNumberFormat="1" applyFont="1" applyFill="1" applyAlignment="1">
      <alignment horizontal="left" vertical="center" wrapText="1"/>
    </xf>
    <xf numFmtId="0" fontId="9" fillId="10" borderId="22" xfId="0" applyFont="1" applyFill="1" applyBorder="1" applyAlignment="1">
      <alignment vertical="center"/>
    </xf>
    <xf numFmtId="9" fontId="18" fillId="0" borderId="0" xfId="3" applyFont="1" applyBorder="1" applyAlignment="1">
      <alignment horizontal="center" vertical="center"/>
    </xf>
    <xf numFmtId="0" fontId="20" fillId="8" borderId="13" xfId="0" applyFont="1" applyFill="1" applyBorder="1" applyAlignment="1">
      <alignment vertical="center" wrapText="1"/>
    </xf>
    <xf numFmtId="0" fontId="3" fillId="0" borderId="0" xfId="0" applyFont="1" applyAlignment="1">
      <alignment horizontal="left" vertical="center" wrapText="1"/>
    </xf>
    <xf numFmtId="0" fontId="9" fillId="0" borderId="7" xfId="0" applyFont="1" applyBorder="1" applyAlignment="1">
      <alignment horizontal="center" vertical="center" wrapText="1"/>
    </xf>
    <xf numFmtId="0" fontId="9" fillId="0" borderId="0" xfId="0" applyFont="1" applyAlignment="1">
      <alignment horizontal="left" vertical="center" wrapText="1"/>
    </xf>
    <xf numFmtId="0" fontId="3" fillId="0" borderId="0" xfId="0" applyFont="1" applyAlignment="1">
      <alignment horizontal="left" vertical="center" wrapText="1"/>
    </xf>
    <xf numFmtId="0" fontId="17" fillId="7" borderId="32" xfId="0" applyFont="1" applyFill="1" applyBorder="1" applyAlignment="1">
      <alignment vertical="center" wrapText="1"/>
    </xf>
    <xf numFmtId="0" fontId="17" fillId="14" borderId="6" xfId="0" applyFont="1" applyFill="1" applyBorder="1" applyAlignment="1">
      <alignment vertical="center"/>
    </xf>
    <xf numFmtId="0" fontId="17" fillId="14" borderId="6" xfId="0" applyFont="1" applyFill="1" applyBorder="1" applyAlignment="1">
      <alignment vertical="center" wrapText="1"/>
    </xf>
    <xf numFmtId="9" fontId="19" fillId="9" borderId="6" xfId="3" applyFont="1" applyFill="1" applyBorder="1" applyAlignment="1">
      <alignment horizontal="center" vertical="center"/>
    </xf>
    <xf numFmtId="9" fontId="19" fillId="0" borderId="6" xfId="3" applyFont="1" applyFill="1" applyBorder="1" applyAlignment="1">
      <alignment horizontal="center" vertical="center"/>
    </xf>
    <xf numFmtId="0" fontId="9" fillId="0" borderId="6" xfId="0" applyFont="1" applyBorder="1" applyAlignment="1">
      <alignment vertical="center" wrapText="1"/>
    </xf>
    <xf numFmtId="9" fontId="19" fillId="9" borderId="6" xfId="3" applyFont="1" applyFill="1" applyBorder="1" applyAlignment="1">
      <alignment horizontal="center" vertical="center" wrapText="1"/>
    </xf>
    <xf numFmtId="9" fontId="19" fillId="0" borderId="6" xfId="3" applyFont="1" applyFill="1" applyBorder="1" applyAlignment="1">
      <alignment horizontal="center" vertical="center" wrapText="1"/>
    </xf>
    <xf numFmtId="0" fontId="9" fillId="10" borderId="32" xfId="0" applyFont="1" applyFill="1" applyBorder="1" applyAlignment="1">
      <alignment vertical="center"/>
    </xf>
    <xf numFmtId="164" fontId="25" fillId="0" borderId="0" xfId="2" applyFont="1" applyFill="1" applyAlignment="1">
      <alignment horizontal="left" vertical="center" wrapText="1"/>
    </xf>
    <xf numFmtId="164" fontId="25" fillId="0" borderId="0" xfId="2" applyFont="1" applyFill="1" applyAlignment="1">
      <alignment horizontal="center" vertical="center" wrapText="1"/>
    </xf>
    <xf numFmtId="0" fontId="25" fillId="0" borderId="0" xfId="0" applyFont="1" applyFill="1" applyAlignment="1">
      <alignment horizontal="left" vertical="center" wrapText="1"/>
    </xf>
    <xf numFmtId="17" fontId="25" fillId="0" borderId="0" xfId="0" applyNumberFormat="1" applyFont="1" applyFill="1" applyAlignment="1">
      <alignment horizontal="left" vertical="center" wrapText="1"/>
    </xf>
    <xf numFmtId="164" fontId="26" fillId="0" borderId="0" xfId="2" applyFont="1" applyFill="1" applyAlignment="1">
      <alignment horizontal="left" vertical="center" wrapText="1"/>
    </xf>
    <xf numFmtId="9" fontId="9" fillId="0" borderId="6" xfId="0" applyNumberFormat="1" applyFont="1" applyBorder="1" applyAlignment="1">
      <alignment horizontal="center" vertical="center"/>
    </xf>
    <xf numFmtId="17" fontId="0" fillId="0" borderId="6" xfId="0" applyNumberFormat="1" applyBorder="1" applyAlignment="1">
      <alignment horizontal="center" vertical="center" wrapText="1"/>
    </xf>
    <xf numFmtId="17" fontId="0" fillId="0" borderId="6" xfId="0" applyNumberFormat="1" applyBorder="1" applyAlignment="1">
      <alignment horizontal="center" vertical="center"/>
    </xf>
    <xf numFmtId="2" fontId="0" fillId="0" borderId="6" xfId="0" applyNumberFormat="1" applyBorder="1" applyAlignment="1">
      <alignment horizontal="center" vertical="center"/>
    </xf>
    <xf numFmtId="1" fontId="0" fillId="0" borderId="6" xfId="0" applyNumberFormat="1" applyBorder="1" applyAlignment="1">
      <alignment horizontal="center" vertical="center"/>
    </xf>
    <xf numFmtId="165" fontId="8" fillId="0" borderId="6" xfId="2" applyNumberFormat="1" applyFont="1" applyBorder="1" applyAlignment="1">
      <alignment horizontal="center" vertical="center" wrapText="1"/>
    </xf>
    <xf numFmtId="6" fontId="9" fillId="0" borderId="7" xfId="0" applyNumberFormat="1" applyFont="1" applyBorder="1" applyAlignment="1">
      <alignment horizontal="center" vertical="center"/>
    </xf>
    <xf numFmtId="42" fontId="9" fillId="0" borderId="7" xfId="5" applyFont="1" applyBorder="1" applyAlignment="1">
      <alignment horizontal="center" vertical="center"/>
    </xf>
    <xf numFmtId="44" fontId="9" fillId="0" borderId="7" xfId="1" applyFont="1" applyBorder="1" applyAlignment="1">
      <alignment horizontal="center" vertical="center"/>
    </xf>
    <xf numFmtId="6" fontId="9" fillId="3" borderId="7" xfId="0" applyNumberFormat="1" applyFont="1" applyFill="1" applyBorder="1" applyAlignment="1">
      <alignment horizontal="center" vertical="center"/>
    </xf>
    <xf numFmtId="8" fontId="9" fillId="0" borderId="7" xfId="0" applyNumberFormat="1" applyFont="1" applyBorder="1" applyAlignment="1">
      <alignment horizontal="center" vertical="center"/>
    </xf>
    <xf numFmtId="0" fontId="28" fillId="0" borderId="6" xfId="0" applyFont="1" applyBorder="1" applyAlignment="1">
      <alignment horizontal="center" vertical="center" wrapText="1"/>
    </xf>
    <xf numFmtId="17" fontId="29" fillId="0" borderId="6" xfId="0" applyNumberFormat="1" applyFont="1" applyBorder="1" applyAlignment="1">
      <alignment horizontal="center" vertical="center" wrapText="1"/>
    </xf>
    <xf numFmtId="0" fontId="29" fillId="0" borderId="6" xfId="0" applyFont="1" applyBorder="1" applyAlignment="1">
      <alignment horizontal="center" vertical="center" wrapText="1"/>
    </xf>
    <xf numFmtId="0" fontId="29" fillId="0" borderId="6"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wrapText="1"/>
    </xf>
    <xf numFmtId="0" fontId="3" fillId="0" borderId="0" xfId="0" applyFont="1" applyAlignment="1">
      <alignment horizontal="left" vertical="center" wrapText="1"/>
    </xf>
    <xf numFmtId="0" fontId="1" fillId="2" borderId="0" xfId="0" applyFont="1" applyFill="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9" fillId="4"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2" xfId="0" applyFont="1" applyFill="1" applyBorder="1" applyAlignment="1">
      <alignment horizontal="center" vertical="center" wrapText="1"/>
    </xf>
    <xf numFmtId="14" fontId="9" fillId="0" borderId="1" xfId="0" applyNumberFormat="1" applyFont="1" applyBorder="1" applyAlignment="1">
      <alignment horizontal="center" vertical="center" wrapText="1"/>
    </xf>
    <xf numFmtId="14" fontId="9"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44" fontId="9" fillId="3" borderId="1" xfId="1" applyFont="1" applyFill="1" applyBorder="1" applyAlignment="1">
      <alignment horizontal="center" vertical="center" wrapText="1"/>
    </xf>
    <xf numFmtId="44" fontId="9" fillId="3" borderId="3" xfId="1" applyFont="1" applyFill="1" applyBorder="1" applyAlignment="1">
      <alignment horizontal="center" vertical="center" wrapText="1"/>
    </xf>
    <xf numFmtId="44" fontId="9" fillId="3" borderId="2" xfId="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3" fontId="9" fillId="0" borderId="1"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44" fontId="9" fillId="5" borderId="1" xfId="1" applyFont="1" applyFill="1" applyBorder="1" applyAlignment="1">
      <alignment horizontal="center" vertical="center" wrapText="1"/>
    </xf>
    <xf numFmtId="44" fontId="9" fillId="5" borderId="3" xfId="1" applyFont="1" applyFill="1" applyBorder="1" applyAlignment="1">
      <alignment horizontal="center" vertical="center" wrapText="1"/>
    </xf>
    <xf numFmtId="44" fontId="9" fillId="5" borderId="2" xfId="1" applyFont="1" applyFill="1" applyBorder="1" applyAlignment="1">
      <alignment horizontal="center" vertical="center" wrapText="1"/>
    </xf>
    <xf numFmtId="6" fontId="9" fillId="0" borderId="5" xfId="0" applyNumberFormat="1" applyFont="1" applyBorder="1" applyAlignment="1">
      <alignment horizontal="center" vertical="center" wrapText="1"/>
    </xf>
    <xf numFmtId="6" fontId="9" fillId="0" borderId="3" xfId="0" applyNumberFormat="1" applyFont="1" applyBorder="1" applyAlignment="1">
      <alignment horizontal="center" vertical="center" wrapText="1"/>
    </xf>
    <xf numFmtId="6" fontId="9" fillId="0" borderId="2" xfId="0" applyNumberFormat="1" applyFont="1" applyBorder="1" applyAlignment="1">
      <alignment horizontal="center" vertical="center" wrapText="1"/>
    </xf>
    <xf numFmtId="44" fontId="9" fillId="4" borderId="1" xfId="1" applyFont="1" applyFill="1" applyBorder="1" applyAlignment="1">
      <alignment horizontal="center" vertical="center" wrapText="1"/>
    </xf>
    <xf numFmtId="44" fontId="9" fillId="4" borderId="3" xfId="1" applyFont="1" applyFill="1" applyBorder="1" applyAlignment="1">
      <alignment horizontal="center" vertical="center" wrapText="1"/>
    </xf>
    <xf numFmtId="44" fontId="9" fillId="4" borderId="2" xfId="1" applyFont="1" applyFill="1" applyBorder="1" applyAlignment="1">
      <alignment horizontal="center" vertical="center" wrapText="1"/>
    </xf>
    <xf numFmtId="6" fontId="9" fillId="0" borderId="4" xfId="0" applyNumberFormat="1" applyFont="1" applyBorder="1" applyAlignment="1">
      <alignment horizontal="center" vertical="center" wrapText="1"/>
    </xf>
    <xf numFmtId="6" fontId="9" fillId="0" borderId="1" xfId="0" applyNumberFormat="1" applyFont="1" applyBorder="1" applyAlignment="1">
      <alignment horizontal="center" vertical="center" wrapText="1"/>
    </xf>
    <xf numFmtId="0" fontId="9" fillId="0" borderId="0" xfId="0" applyFont="1" applyAlignment="1">
      <alignment horizontal="left"/>
    </xf>
    <xf numFmtId="0" fontId="9" fillId="0" borderId="7" xfId="0" applyFont="1" applyBorder="1" applyAlignment="1">
      <alignment horizontal="center" vertical="center" wrapText="1"/>
    </xf>
    <xf numFmtId="0" fontId="9" fillId="0" borderId="7" xfId="0" applyFont="1" applyBorder="1" applyAlignment="1">
      <alignment vertical="center" wrapText="1"/>
    </xf>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2" xfId="0" applyFont="1" applyBorder="1" applyAlignment="1">
      <alignment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21" fillId="12" borderId="30" xfId="0" applyFont="1" applyFill="1" applyBorder="1" applyAlignment="1">
      <alignment horizontal="left" vertical="center"/>
    </xf>
    <xf numFmtId="0" fontId="21" fillId="12" borderId="0" xfId="0" applyFont="1" applyFill="1" applyBorder="1" applyAlignment="1">
      <alignment horizontal="left" vertical="center"/>
    </xf>
    <xf numFmtId="0" fontId="20" fillId="8" borderId="30" xfId="0" applyFont="1" applyFill="1" applyBorder="1" applyAlignment="1">
      <alignment horizontal="left" vertical="center"/>
    </xf>
    <xf numFmtId="0" fontId="20" fillId="8" borderId="0" xfId="0" applyFont="1" applyFill="1" applyBorder="1" applyAlignment="1">
      <alignment horizontal="left" vertical="center"/>
    </xf>
    <xf numFmtId="0" fontId="21" fillId="13" borderId="30" xfId="0" applyFont="1" applyFill="1" applyBorder="1" applyAlignment="1">
      <alignment horizontal="left" vertical="center"/>
    </xf>
    <xf numFmtId="0" fontId="21" fillId="13" borderId="0" xfId="0" applyFont="1" applyFill="1" applyBorder="1" applyAlignment="1">
      <alignment horizontal="left" vertical="center"/>
    </xf>
    <xf numFmtId="0" fontId="21" fillId="12" borderId="30" xfId="0" applyFont="1" applyFill="1" applyBorder="1" applyAlignment="1">
      <alignment horizontal="left" vertical="center" wrapText="1"/>
    </xf>
    <xf numFmtId="0" fontId="21" fillId="12" borderId="0" xfId="0" applyFont="1" applyFill="1" applyBorder="1" applyAlignment="1">
      <alignment horizontal="left" vertical="center" wrapText="1"/>
    </xf>
    <xf numFmtId="0" fontId="21" fillId="11" borderId="30" xfId="0" applyFont="1" applyFill="1" applyBorder="1" applyAlignment="1">
      <alignment horizontal="left" vertical="center"/>
    </xf>
    <xf numFmtId="0" fontId="21" fillId="11" borderId="0" xfId="0" applyFont="1" applyFill="1" applyBorder="1" applyAlignment="1">
      <alignment horizontal="left" vertical="center"/>
    </xf>
    <xf numFmtId="0" fontId="9" fillId="0" borderId="30" xfId="0" applyFont="1" applyBorder="1" applyAlignment="1">
      <alignment horizontal="left" vertical="center" wrapText="1"/>
    </xf>
    <xf numFmtId="0" fontId="6" fillId="15" borderId="30" xfId="0" applyFont="1" applyFill="1" applyBorder="1" applyAlignment="1">
      <alignment horizontal="center" vertical="center" wrapText="1"/>
    </xf>
    <xf numFmtId="0" fontId="6" fillId="15" borderId="15" xfId="0" applyFont="1" applyFill="1" applyBorder="1" applyAlignment="1">
      <alignment horizontal="center" vertical="center" wrapText="1"/>
    </xf>
    <xf numFmtId="0" fontId="20" fillId="8" borderId="30" xfId="0" applyFont="1" applyFill="1" applyBorder="1" applyAlignment="1">
      <alignment horizontal="left" vertical="center" wrapText="1"/>
    </xf>
    <xf numFmtId="0" fontId="20" fillId="8" borderId="0" xfId="0" applyFont="1" applyFill="1" applyBorder="1" applyAlignment="1">
      <alignment horizontal="left" vertical="center" wrapText="1"/>
    </xf>
    <xf numFmtId="0" fontId="17" fillId="7" borderId="1"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9" fillId="0" borderId="0" xfId="0" applyFont="1" applyAlignment="1">
      <alignment horizontal="left" vertical="center" wrapText="1"/>
    </xf>
    <xf numFmtId="0" fontId="20" fillId="8" borderId="10"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1" fillId="12" borderId="19" xfId="0" applyFont="1" applyFill="1" applyBorder="1" applyAlignment="1">
      <alignment horizontal="left" vertical="center" wrapText="1"/>
    </xf>
    <xf numFmtId="0" fontId="21" fillId="12" borderId="31" xfId="0" applyFont="1" applyFill="1" applyBorder="1" applyAlignment="1">
      <alignment horizontal="left" vertical="center" wrapText="1"/>
    </xf>
    <xf numFmtId="0" fontId="21" fillId="12" borderId="22" xfId="0" applyFont="1" applyFill="1" applyBorder="1" applyAlignment="1">
      <alignment horizontal="left" vertical="center" wrapText="1"/>
    </xf>
    <xf numFmtId="0" fontId="20" fillId="8" borderId="19" xfId="0" applyFont="1" applyFill="1" applyBorder="1" applyAlignment="1">
      <alignment horizontal="left" vertical="center" wrapText="1"/>
    </xf>
    <xf numFmtId="0" fontId="20" fillId="8" borderId="31" xfId="0" applyFont="1" applyFill="1" applyBorder="1" applyAlignment="1">
      <alignment horizontal="left" vertical="center" wrapText="1"/>
    </xf>
    <xf numFmtId="0" fontId="20" fillId="8" borderId="22" xfId="0" applyFont="1" applyFill="1" applyBorder="1" applyAlignment="1">
      <alignment horizontal="left" vertical="center" wrapText="1"/>
    </xf>
    <xf numFmtId="0" fontId="21" fillId="13" borderId="19" xfId="0" applyFont="1" applyFill="1" applyBorder="1" applyAlignment="1">
      <alignment horizontal="left" vertical="center" wrapText="1"/>
    </xf>
    <xf numFmtId="0" fontId="21" fillId="13" borderId="31" xfId="0" applyFont="1" applyFill="1" applyBorder="1" applyAlignment="1">
      <alignment horizontal="left" vertical="center" wrapText="1"/>
    </xf>
    <xf numFmtId="0" fontId="21" fillId="13" borderId="36" xfId="0" applyFont="1" applyFill="1" applyBorder="1" applyAlignment="1">
      <alignment horizontal="left" vertical="center" wrapText="1"/>
    </xf>
    <xf numFmtId="0" fontId="21" fillId="11" borderId="19" xfId="0" applyFont="1" applyFill="1" applyBorder="1" applyAlignment="1">
      <alignment horizontal="left" vertical="center" wrapText="1"/>
    </xf>
    <xf numFmtId="0" fontId="21" fillId="11" borderId="31" xfId="0" applyFont="1" applyFill="1" applyBorder="1" applyAlignment="1">
      <alignment horizontal="left" vertical="center" wrapText="1"/>
    </xf>
    <xf numFmtId="0" fontId="21" fillId="11" borderId="22" xfId="0" applyFont="1" applyFill="1" applyBorder="1" applyAlignment="1">
      <alignment horizontal="left" vertical="center" wrapText="1"/>
    </xf>
    <xf numFmtId="0" fontId="9" fillId="0" borderId="6" xfId="0" applyFont="1" applyBorder="1" applyAlignment="1">
      <alignment horizontal="left" vertical="center" wrapText="1"/>
    </xf>
    <xf numFmtId="0" fontId="21" fillId="13" borderId="37" xfId="0" applyFont="1" applyFill="1" applyBorder="1" applyAlignment="1">
      <alignment horizontal="left" vertical="center" wrapText="1"/>
    </xf>
    <xf numFmtId="0" fontId="6" fillId="16" borderId="6" xfId="0" applyFont="1" applyFill="1" applyBorder="1" applyAlignment="1">
      <alignment horizontal="center" vertical="center" wrapText="1"/>
    </xf>
    <xf numFmtId="0" fontId="6" fillId="15" borderId="6" xfId="0" applyFont="1" applyFill="1" applyBorder="1" applyAlignment="1">
      <alignment horizontal="center" vertical="center" wrapText="1"/>
    </xf>
    <xf numFmtId="0" fontId="20" fillId="8" borderId="34" xfId="0" applyFont="1" applyFill="1" applyBorder="1" applyAlignment="1">
      <alignment horizontal="left" vertical="center"/>
    </xf>
    <xf numFmtId="0" fontId="20" fillId="8" borderId="35" xfId="0" applyFont="1" applyFill="1" applyBorder="1" applyAlignment="1">
      <alignment horizontal="left" vertical="center"/>
    </xf>
    <xf numFmtId="0" fontId="20" fillId="8" borderId="36" xfId="0" applyFont="1" applyFill="1" applyBorder="1" applyAlignment="1">
      <alignment horizontal="left" vertical="center"/>
    </xf>
    <xf numFmtId="17" fontId="17" fillId="7" borderId="9" xfId="0" applyNumberFormat="1" applyFont="1" applyFill="1" applyBorder="1" applyAlignment="1">
      <alignment horizontal="center" vertical="center" wrapText="1"/>
    </xf>
    <xf numFmtId="0" fontId="9" fillId="0" borderId="33" xfId="0" applyFont="1" applyBorder="1" applyAlignment="1">
      <alignment horizontal="left" vertical="center" wrapText="1"/>
    </xf>
    <xf numFmtId="0" fontId="9" fillId="0" borderId="38" xfId="0" applyFont="1" applyBorder="1" applyAlignment="1">
      <alignment horizontal="left" vertical="center" wrapText="1"/>
    </xf>
    <xf numFmtId="0" fontId="9" fillId="0" borderId="39" xfId="0" applyFont="1" applyBorder="1" applyAlignment="1">
      <alignment horizontal="left" vertical="center" wrapText="1"/>
    </xf>
    <xf numFmtId="0" fontId="20" fillId="8" borderId="34" xfId="0" applyFont="1" applyFill="1" applyBorder="1" applyAlignment="1">
      <alignment horizontal="left" vertical="center" wrapText="1"/>
    </xf>
    <xf numFmtId="0" fontId="20" fillId="8" borderId="35" xfId="0" applyFont="1" applyFill="1" applyBorder="1" applyAlignment="1">
      <alignment horizontal="left" vertical="center" wrapText="1"/>
    </xf>
    <xf numFmtId="0" fontId="20" fillId="8" borderId="36" xfId="0" applyFont="1" applyFill="1" applyBorder="1" applyAlignment="1">
      <alignment horizontal="left" vertical="center" wrapText="1"/>
    </xf>
    <xf numFmtId="0" fontId="22" fillId="0" borderId="0" xfId="0" applyFont="1" applyFill="1" applyAlignment="1">
      <alignment horizontal="center"/>
    </xf>
  </cellXfs>
  <cellStyles count="7">
    <cellStyle name="Millares 2" xfId="2"/>
    <cellStyle name="Moneda" xfId="1" builtinId="4"/>
    <cellStyle name="Moneda [0]" xfId="5" builtinId="7"/>
    <cellStyle name="Moneda 2" xfId="6"/>
    <cellStyle name="Neutral 2" xfId="4"/>
    <cellStyle name="Normal" xfId="0" builtinId="0"/>
    <cellStyle name="Porcentaje" xfId="3" builtinId="5"/>
  </cellStyles>
  <dxfs count="16">
    <dxf>
      <font>
        <strike val="0"/>
        <outline val="0"/>
        <shadow val="0"/>
        <u val="none"/>
        <vertAlign val="baseline"/>
        <sz val="9"/>
        <color theme="1"/>
        <name val="Arial"/>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theme="1"/>
        <name val="Arial"/>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theme="1"/>
        <name val="Arial"/>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theme="1"/>
        <name val="Arial"/>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theme="1"/>
        <name val="Arial"/>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theme="1"/>
        <name val="Arial"/>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theme="1"/>
        <name val="Arial"/>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theme="1"/>
        <name val="Arial"/>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theme="1"/>
        <name val="Arial"/>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theme="1"/>
        <name val="Arial"/>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theme="1"/>
        <name val="Arial"/>
        <scheme val="none"/>
      </font>
      <numFmt numFmtId="22" formatCode="mmm\-yy"/>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theme="1"/>
        <name val="Arial"/>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theme="1"/>
        <name val="Arial"/>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theme="1"/>
        <name val="Arial"/>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theme="1"/>
        <name val="Arial"/>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9"/>
        <color theme="1"/>
        <name val="Arial"/>
        <scheme val="none"/>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b="1">
                <a:solidFill>
                  <a:schemeClr val="tx1"/>
                </a:solidFill>
                <a:latin typeface="Arial" panose="020B0604020202020204" pitchFamily="34" charset="0"/>
                <a:cs typeface="Arial" panose="020B0604020202020204" pitchFamily="34" charset="0"/>
              </a:rPr>
              <a:t>Presión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Presiones!$C$2</c:f>
              <c:strCache>
                <c:ptCount val="1"/>
                <c:pt idx="0">
                  <c:v>Presión </c:v>
                </c:pt>
              </c:strCache>
            </c:strRef>
          </c:tx>
          <c:spPr>
            <a:solidFill>
              <a:schemeClr val="accent1"/>
            </a:solidFill>
            <a:ln>
              <a:noFill/>
            </a:ln>
            <a:effectLst/>
          </c:spPr>
          <c:invertIfNegative val="0"/>
          <c:cat>
            <c:numRef>
              <c:f>Presiones!$B$3:$B$20</c:f>
              <c:numCache>
                <c:formatCode>mmm\-yy</c:formatCode>
                <c:ptCount val="18"/>
                <c:pt idx="0">
                  <c:v>44044</c:v>
                </c:pt>
                <c:pt idx="1">
                  <c:v>44075</c:v>
                </c:pt>
                <c:pt idx="2">
                  <c:v>44105</c:v>
                </c:pt>
                <c:pt idx="3">
                  <c:v>44136</c:v>
                </c:pt>
                <c:pt idx="4">
                  <c:v>44166</c:v>
                </c:pt>
                <c:pt idx="5">
                  <c:v>44197</c:v>
                </c:pt>
                <c:pt idx="6">
                  <c:v>44228</c:v>
                </c:pt>
                <c:pt idx="7">
                  <c:v>44256</c:v>
                </c:pt>
                <c:pt idx="8">
                  <c:v>44287</c:v>
                </c:pt>
                <c:pt idx="9">
                  <c:v>44317</c:v>
                </c:pt>
                <c:pt idx="10">
                  <c:v>44348</c:v>
                </c:pt>
                <c:pt idx="11">
                  <c:v>44378</c:v>
                </c:pt>
                <c:pt idx="12">
                  <c:v>44409</c:v>
                </c:pt>
                <c:pt idx="13">
                  <c:v>44440</c:v>
                </c:pt>
                <c:pt idx="14">
                  <c:v>44470</c:v>
                </c:pt>
                <c:pt idx="15">
                  <c:v>44501</c:v>
                </c:pt>
                <c:pt idx="16">
                  <c:v>44531</c:v>
                </c:pt>
                <c:pt idx="17">
                  <c:v>44562</c:v>
                </c:pt>
              </c:numCache>
            </c:numRef>
          </c:cat>
          <c:val>
            <c:numRef>
              <c:f>Presiones!$C$3:$C$20</c:f>
              <c:numCache>
                <c:formatCode>General</c:formatCode>
                <c:ptCount val="18"/>
                <c:pt idx="0">
                  <c:v>9.27</c:v>
                </c:pt>
                <c:pt idx="1">
                  <c:v>8.26</c:v>
                </c:pt>
                <c:pt idx="2">
                  <c:v>8.14</c:v>
                </c:pt>
                <c:pt idx="3">
                  <c:v>8.31</c:v>
                </c:pt>
                <c:pt idx="4">
                  <c:v>6.93</c:v>
                </c:pt>
                <c:pt idx="5" formatCode="0.00">
                  <c:v>8.208639999999999</c:v>
                </c:pt>
                <c:pt idx="6" formatCode="0.00">
                  <c:v>9.2012799999999988</c:v>
                </c:pt>
                <c:pt idx="7" formatCode="0.00">
                  <c:v>8.8211199999999987</c:v>
                </c:pt>
                <c:pt idx="8" formatCode="0.00">
                  <c:v>9.9615999999999989</c:v>
                </c:pt>
                <c:pt idx="9" formatCode="0.00">
                  <c:v>7.4623999999999997</c:v>
                </c:pt>
                <c:pt idx="10" formatCode="0.00">
                  <c:v>8.5817599999999992</c:v>
                </c:pt>
                <c:pt idx="11" formatCode="0.00">
                  <c:v>9.3350399999999993</c:v>
                </c:pt>
                <c:pt idx="12" formatCode="0.00">
                  <c:v>9.7503999999999991</c:v>
                </c:pt>
                <c:pt idx="13" formatCode="0.00">
                  <c:v>8.3353599999999997</c:v>
                </c:pt>
                <c:pt idx="14" formatCode="0.00">
                  <c:v>8.6169599999999988</c:v>
                </c:pt>
                <c:pt idx="15" formatCode="0.00">
                  <c:v>8.1945599999999992</c:v>
                </c:pt>
                <c:pt idx="16" formatCode="0.00">
                  <c:v>8.3142399999999999</c:v>
                </c:pt>
                <c:pt idx="17" formatCode="0.00">
                  <c:v>7.72288</c:v>
                </c:pt>
              </c:numCache>
            </c:numRef>
          </c:val>
          <c:extLst>
            <c:ext xmlns:c16="http://schemas.microsoft.com/office/drawing/2014/chart" uri="{C3380CC4-5D6E-409C-BE32-E72D297353CC}">
              <c16:uniqueId val="{00000000-26C7-437A-A576-DE65F5E4AF72}"/>
            </c:ext>
          </c:extLst>
        </c:ser>
        <c:dLbls>
          <c:showLegendKey val="0"/>
          <c:showVal val="0"/>
          <c:showCatName val="0"/>
          <c:showSerName val="0"/>
          <c:showPercent val="0"/>
          <c:showBubbleSize val="0"/>
        </c:dLbls>
        <c:gapWidth val="219"/>
        <c:overlap val="-27"/>
        <c:axId val="1153851247"/>
        <c:axId val="1153845423"/>
      </c:barChart>
      <c:lineChart>
        <c:grouping val="standard"/>
        <c:varyColors val="0"/>
        <c:ser>
          <c:idx val="1"/>
          <c:order val="1"/>
          <c:tx>
            <c:strRef>
              <c:f>Presiones!$D$2</c:f>
              <c:strCache>
                <c:ptCount val="1"/>
                <c:pt idx="0">
                  <c:v>Presión mínima</c:v>
                </c:pt>
              </c:strCache>
            </c:strRef>
          </c:tx>
          <c:spPr>
            <a:ln w="38100" cap="rnd">
              <a:solidFill>
                <a:srgbClr val="92D050"/>
              </a:solidFill>
              <a:round/>
            </a:ln>
            <a:effectLst/>
          </c:spPr>
          <c:marker>
            <c:symbol val="none"/>
          </c:marker>
          <c:cat>
            <c:numRef>
              <c:f>Presiones!$B$3:$B$20</c:f>
              <c:numCache>
                <c:formatCode>mmm\-yy</c:formatCode>
                <c:ptCount val="18"/>
                <c:pt idx="0">
                  <c:v>44044</c:v>
                </c:pt>
                <c:pt idx="1">
                  <c:v>44075</c:v>
                </c:pt>
                <c:pt idx="2">
                  <c:v>44105</c:v>
                </c:pt>
                <c:pt idx="3">
                  <c:v>44136</c:v>
                </c:pt>
                <c:pt idx="4">
                  <c:v>44166</c:v>
                </c:pt>
                <c:pt idx="5">
                  <c:v>44197</c:v>
                </c:pt>
                <c:pt idx="6">
                  <c:v>44228</c:v>
                </c:pt>
                <c:pt idx="7">
                  <c:v>44256</c:v>
                </c:pt>
                <c:pt idx="8">
                  <c:v>44287</c:v>
                </c:pt>
                <c:pt idx="9">
                  <c:v>44317</c:v>
                </c:pt>
                <c:pt idx="10">
                  <c:v>44348</c:v>
                </c:pt>
                <c:pt idx="11">
                  <c:v>44378</c:v>
                </c:pt>
                <c:pt idx="12">
                  <c:v>44409</c:v>
                </c:pt>
                <c:pt idx="13">
                  <c:v>44440</c:v>
                </c:pt>
                <c:pt idx="14">
                  <c:v>44470</c:v>
                </c:pt>
                <c:pt idx="15">
                  <c:v>44501</c:v>
                </c:pt>
                <c:pt idx="16">
                  <c:v>44531</c:v>
                </c:pt>
                <c:pt idx="17">
                  <c:v>44562</c:v>
                </c:pt>
              </c:numCache>
            </c:numRef>
          </c:cat>
          <c:val>
            <c:numRef>
              <c:f>Presiones!$D$3:$D$20</c:f>
              <c:numCache>
                <c:formatCode>General</c:formatCode>
                <c:ptCount val="18"/>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numCache>
            </c:numRef>
          </c:val>
          <c:smooth val="0"/>
          <c:extLst>
            <c:ext xmlns:c16="http://schemas.microsoft.com/office/drawing/2014/chart" uri="{C3380CC4-5D6E-409C-BE32-E72D297353CC}">
              <c16:uniqueId val="{00000001-26C7-437A-A576-DE65F5E4AF72}"/>
            </c:ext>
          </c:extLst>
        </c:ser>
        <c:dLbls>
          <c:showLegendKey val="0"/>
          <c:showVal val="0"/>
          <c:showCatName val="0"/>
          <c:showSerName val="0"/>
          <c:showPercent val="0"/>
          <c:showBubbleSize val="0"/>
        </c:dLbls>
        <c:marker val="1"/>
        <c:smooth val="0"/>
        <c:axId val="1153851247"/>
        <c:axId val="1153845423"/>
      </c:lineChart>
      <c:dateAx>
        <c:axId val="1153851247"/>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Mes</a:t>
                </a:r>
              </a:p>
            </c:rich>
          </c:tx>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title>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153845423"/>
        <c:crosses val="autoZero"/>
        <c:auto val="1"/>
        <c:lblOffset val="100"/>
        <c:baseTimeUnit val="months"/>
      </c:dateAx>
      <c:valAx>
        <c:axId val="11538454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Presión Yopal (mca)</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15385124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CO" b="1">
                <a:solidFill>
                  <a:schemeClr val="tx1"/>
                </a:solidFill>
              </a:rPr>
              <a:t>Continuidad</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'Continuidad '!$C$2</c:f>
              <c:strCache>
                <c:ptCount val="1"/>
                <c:pt idx="0">
                  <c:v>Continuidad</c:v>
                </c:pt>
              </c:strCache>
            </c:strRef>
          </c:tx>
          <c:spPr>
            <a:solidFill>
              <a:schemeClr val="accent1">
                <a:lumMod val="50000"/>
              </a:schemeClr>
            </a:solidFill>
            <a:ln>
              <a:noFill/>
            </a:ln>
            <a:effectLst/>
          </c:spPr>
          <c:invertIfNegative val="0"/>
          <c:cat>
            <c:numRef>
              <c:f>'Continuidad '!$B$3:$B$20</c:f>
              <c:numCache>
                <c:formatCode>mmm\-yy</c:formatCode>
                <c:ptCount val="18"/>
                <c:pt idx="0">
                  <c:v>44044</c:v>
                </c:pt>
                <c:pt idx="1">
                  <c:v>44075</c:v>
                </c:pt>
                <c:pt idx="2">
                  <c:v>44105</c:v>
                </c:pt>
                <c:pt idx="3">
                  <c:v>44136</c:v>
                </c:pt>
                <c:pt idx="4">
                  <c:v>44166</c:v>
                </c:pt>
                <c:pt idx="5">
                  <c:v>44197</c:v>
                </c:pt>
                <c:pt idx="6">
                  <c:v>44228</c:v>
                </c:pt>
                <c:pt idx="7">
                  <c:v>44256</c:v>
                </c:pt>
                <c:pt idx="8">
                  <c:v>44287</c:v>
                </c:pt>
                <c:pt idx="9">
                  <c:v>44317</c:v>
                </c:pt>
                <c:pt idx="10">
                  <c:v>44348</c:v>
                </c:pt>
                <c:pt idx="11">
                  <c:v>44378</c:v>
                </c:pt>
                <c:pt idx="12">
                  <c:v>44409</c:v>
                </c:pt>
                <c:pt idx="13">
                  <c:v>44440</c:v>
                </c:pt>
                <c:pt idx="14">
                  <c:v>44470</c:v>
                </c:pt>
                <c:pt idx="15">
                  <c:v>44501</c:v>
                </c:pt>
                <c:pt idx="16">
                  <c:v>44531</c:v>
                </c:pt>
                <c:pt idx="17">
                  <c:v>44562</c:v>
                </c:pt>
              </c:numCache>
            </c:numRef>
          </c:cat>
          <c:val>
            <c:numRef>
              <c:f>'Continuidad '!$C$3:$C$20</c:f>
              <c:numCache>
                <c:formatCode>General</c:formatCode>
                <c:ptCount val="18"/>
                <c:pt idx="0">
                  <c:v>23.87</c:v>
                </c:pt>
                <c:pt idx="1">
                  <c:v>23.92</c:v>
                </c:pt>
                <c:pt idx="2">
                  <c:v>23.89</c:v>
                </c:pt>
                <c:pt idx="3">
                  <c:v>23.87</c:v>
                </c:pt>
                <c:pt idx="4">
                  <c:v>23.94</c:v>
                </c:pt>
                <c:pt idx="5">
                  <c:v>23.85</c:v>
                </c:pt>
                <c:pt idx="6">
                  <c:v>23.88</c:v>
                </c:pt>
                <c:pt idx="7">
                  <c:v>23.9</c:v>
                </c:pt>
                <c:pt idx="8">
                  <c:v>23.8</c:v>
                </c:pt>
                <c:pt idx="9">
                  <c:v>23.74</c:v>
                </c:pt>
                <c:pt idx="10">
                  <c:v>23.8</c:v>
                </c:pt>
                <c:pt idx="11">
                  <c:v>23.92</c:v>
                </c:pt>
                <c:pt idx="12">
                  <c:v>23.6</c:v>
                </c:pt>
                <c:pt idx="13">
                  <c:v>23.77</c:v>
                </c:pt>
                <c:pt idx="14">
                  <c:v>23.93</c:v>
                </c:pt>
                <c:pt idx="15">
                  <c:v>23.9</c:v>
                </c:pt>
                <c:pt idx="16">
                  <c:v>23.2</c:v>
                </c:pt>
                <c:pt idx="17">
                  <c:v>23.84</c:v>
                </c:pt>
              </c:numCache>
            </c:numRef>
          </c:val>
          <c:extLst>
            <c:ext xmlns:c16="http://schemas.microsoft.com/office/drawing/2014/chart" uri="{C3380CC4-5D6E-409C-BE32-E72D297353CC}">
              <c16:uniqueId val="{00000000-DAE0-4979-8F73-4AEFE8E30A89}"/>
            </c:ext>
          </c:extLst>
        </c:ser>
        <c:dLbls>
          <c:showLegendKey val="0"/>
          <c:showVal val="0"/>
          <c:showCatName val="0"/>
          <c:showSerName val="0"/>
          <c:showPercent val="0"/>
          <c:showBubbleSize val="0"/>
        </c:dLbls>
        <c:gapWidth val="219"/>
        <c:overlap val="-27"/>
        <c:axId val="827266511"/>
        <c:axId val="827268591"/>
      </c:barChart>
      <c:dateAx>
        <c:axId val="827266511"/>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Mes</a:t>
                </a:r>
              </a:p>
            </c:rich>
          </c:tx>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title>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827268591"/>
        <c:crosses val="autoZero"/>
        <c:auto val="1"/>
        <c:lblOffset val="100"/>
        <c:baseTimeUnit val="months"/>
      </c:dateAx>
      <c:valAx>
        <c:axId val="8272685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s-CO" b="1">
                    <a:solidFill>
                      <a:schemeClr val="tx1"/>
                    </a:solidFill>
                  </a:rPr>
                  <a:t>Continuidad (h/d)</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8272665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sz="1200" b="1">
                <a:solidFill>
                  <a:schemeClr val="tx1"/>
                </a:solidFill>
                <a:latin typeface="Arial" panose="020B0604020202020204" pitchFamily="34" charset="0"/>
                <a:cs typeface="Arial" panose="020B0604020202020204" pitchFamily="34" charset="0"/>
              </a:rPr>
              <a:t>IPUF</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2"/>
          <c:order val="0"/>
          <c:tx>
            <c:strRef>
              <c:f>'IPUF 2018 a 2021'!$C$2</c:f>
              <c:strCache>
                <c:ptCount val="1"/>
                <c:pt idx="0">
                  <c:v>Año 2018</c:v>
                </c:pt>
              </c:strCache>
            </c:strRef>
          </c:tx>
          <c:spPr>
            <a:solidFill>
              <a:schemeClr val="accent3"/>
            </a:solidFill>
            <a:ln>
              <a:noFill/>
            </a:ln>
            <a:effectLst/>
          </c:spPr>
          <c:invertIfNegative val="0"/>
          <c:cat>
            <c:strRef>
              <c:f>'IPUF 2018 a 2021'!$B$3:$B$14</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'IPUF 2018 a 2021'!$C$3:$C$14</c:f>
              <c:numCache>
                <c:formatCode>0</c:formatCode>
                <c:ptCount val="12"/>
                <c:pt idx="0">
                  <c:v>10.428106436650664</c:v>
                </c:pt>
                <c:pt idx="1">
                  <c:v>9.003670273503344</c:v>
                </c:pt>
                <c:pt idx="2">
                  <c:v>10.884257121907503</c:v>
                </c:pt>
                <c:pt idx="3">
                  <c:v>9.4913456321215417</c:v>
                </c:pt>
                <c:pt idx="4">
                  <c:v>9.7574476159496903</c:v>
                </c:pt>
                <c:pt idx="5">
                  <c:v>10.211460418808507</c:v>
                </c:pt>
                <c:pt idx="6">
                  <c:v>11.158960239695523</c:v>
                </c:pt>
                <c:pt idx="7">
                  <c:v>12.392004516614691</c:v>
                </c:pt>
                <c:pt idx="8">
                  <c:v>15.485884499785316</c:v>
                </c:pt>
                <c:pt idx="9">
                  <c:v>14.540359044332076</c:v>
                </c:pt>
                <c:pt idx="10">
                  <c:v>14.26980716691865</c:v>
                </c:pt>
                <c:pt idx="11">
                  <c:v>15.550142811805776</c:v>
                </c:pt>
              </c:numCache>
            </c:numRef>
          </c:val>
          <c:extLst>
            <c:ext xmlns:c16="http://schemas.microsoft.com/office/drawing/2014/chart" uri="{C3380CC4-5D6E-409C-BE32-E72D297353CC}">
              <c16:uniqueId val="{00000000-A496-4042-8043-C7B6B875A669}"/>
            </c:ext>
          </c:extLst>
        </c:ser>
        <c:ser>
          <c:idx val="3"/>
          <c:order val="1"/>
          <c:tx>
            <c:strRef>
              <c:f>'IPUF 2018 a 2021'!$D$2</c:f>
              <c:strCache>
                <c:ptCount val="1"/>
                <c:pt idx="0">
                  <c:v>Año 2019</c:v>
                </c:pt>
              </c:strCache>
            </c:strRef>
          </c:tx>
          <c:spPr>
            <a:solidFill>
              <a:schemeClr val="accent4"/>
            </a:solidFill>
            <a:ln>
              <a:noFill/>
            </a:ln>
            <a:effectLst/>
          </c:spPr>
          <c:invertIfNegative val="0"/>
          <c:cat>
            <c:strRef>
              <c:f>'IPUF 2018 a 2021'!$B$3:$B$14</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'IPUF 2018 a 2021'!$D$3:$D$14</c:f>
              <c:numCache>
                <c:formatCode>0</c:formatCode>
                <c:ptCount val="12"/>
                <c:pt idx="0">
                  <c:v>13.706198608475649</c:v>
                </c:pt>
                <c:pt idx="1">
                  <c:v>10.361249934241675</c:v>
                </c:pt>
                <c:pt idx="2">
                  <c:v>14.87187032025852</c:v>
                </c:pt>
                <c:pt idx="3">
                  <c:v>15.239311319273641</c:v>
                </c:pt>
                <c:pt idx="4">
                  <c:v>17.212643379872322</c:v>
                </c:pt>
                <c:pt idx="5">
                  <c:v>12.687415846711549</c:v>
                </c:pt>
                <c:pt idx="6">
                  <c:v>16.220550989817543</c:v>
                </c:pt>
                <c:pt idx="7">
                  <c:v>16.155725033494797</c:v>
                </c:pt>
                <c:pt idx="8">
                  <c:v>13.5821970671469</c:v>
                </c:pt>
                <c:pt idx="9">
                  <c:v>14.835610106820049</c:v>
                </c:pt>
                <c:pt idx="10">
                  <c:v>12.700885318049229</c:v>
                </c:pt>
                <c:pt idx="11">
                  <c:v>15.928542262147815</c:v>
                </c:pt>
              </c:numCache>
            </c:numRef>
          </c:val>
          <c:extLst>
            <c:ext xmlns:c16="http://schemas.microsoft.com/office/drawing/2014/chart" uri="{C3380CC4-5D6E-409C-BE32-E72D297353CC}">
              <c16:uniqueId val="{00000001-A496-4042-8043-C7B6B875A669}"/>
            </c:ext>
          </c:extLst>
        </c:ser>
        <c:ser>
          <c:idx val="4"/>
          <c:order val="2"/>
          <c:tx>
            <c:strRef>
              <c:f>'IPUF 2018 a 2021'!$E$2</c:f>
              <c:strCache>
                <c:ptCount val="1"/>
                <c:pt idx="0">
                  <c:v>Año 2020</c:v>
                </c:pt>
              </c:strCache>
            </c:strRef>
          </c:tx>
          <c:spPr>
            <a:solidFill>
              <a:schemeClr val="accent5"/>
            </a:solidFill>
            <a:ln>
              <a:noFill/>
            </a:ln>
            <a:effectLst/>
          </c:spPr>
          <c:invertIfNegative val="0"/>
          <c:cat>
            <c:strRef>
              <c:f>'IPUF 2018 a 2021'!$B$3:$B$14</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'IPUF 2018 a 2021'!$E$3:$E$14</c:f>
              <c:numCache>
                <c:formatCode>0</c:formatCode>
                <c:ptCount val="12"/>
                <c:pt idx="0">
                  <c:v>15.19</c:v>
                </c:pt>
                <c:pt idx="1">
                  <c:v>10.96</c:v>
                </c:pt>
                <c:pt idx="2">
                  <c:v>12.13</c:v>
                </c:pt>
                <c:pt idx="3">
                  <c:v>13.07</c:v>
                </c:pt>
                <c:pt idx="4">
                  <c:v>16.07</c:v>
                </c:pt>
                <c:pt idx="5">
                  <c:v>12.56</c:v>
                </c:pt>
                <c:pt idx="6">
                  <c:v>14.08</c:v>
                </c:pt>
                <c:pt idx="7">
                  <c:v>13.53</c:v>
                </c:pt>
                <c:pt idx="8">
                  <c:v>12.73</c:v>
                </c:pt>
                <c:pt idx="9">
                  <c:v>13.5</c:v>
                </c:pt>
              </c:numCache>
            </c:numRef>
          </c:val>
          <c:extLst>
            <c:ext xmlns:c16="http://schemas.microsoft.com/office/drawing/2014/chart" uri="{C3380CC4-5D6E-409C-BE32-E72D297353CC}">
              <c16:uniqueId val="{00000002-A496-4042-8043-C7B6B875A669}"/>
            </c:ext>
          </c:extLst>
        </c:ser>
        <c:ser>
          <c:idx val="0"/>
          <c:order val="3"/>
          <c:tx>
            <c:strRef>
              <c:f>'IPUF 2018 a 2021'!$F$2</c:f>
              <c:strCache>
                <c:ptCount val="1"/>
                <c:pt idx="0">
                  <c:v>Año 2021</c:v>
                </c:pt>
              </c:strCache>
            </c:strRef>
          </c:tx>
          <c:spPr>
            <a:solidFill>
              <a:schemeClr val="accent1"/>
            </a:solidFill>
            <a:ln>
              <a:noFill/>
            </a:ln>
            <a:effectLst/>
          </c:spPr>
          <c:invertIfNegative val="0"/>
          <c:cat>
            <c:strRef>
              <c:f>'IPUF 2018 a 2021'!$B$3:$B$14</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'IPUF 2018 a 2021'!$F$3:$F$14</c:f>
              <c:numCache>
                <c:formatCode>0</c:formatCode>
                <c:ptCount val="12"/>
                <c:pt idx="0">
                  <c:v>11.9</c:v>
                </c:pt>
                <c:pt idx="1">
                  <c:v>12.4</c:v>
                </c:pt>
                <c:pt idx="2">
                  <c:v>16.2</c:v>
                </c:pt>
                <c:pt idx="3">
                  <c:v>12.9</c:v>
                </c:pt>
                <c:pt idx="4">
                  <c:v>13.2</c:v>
                </c:pt>
                <c:pt idx="5">
                  <c:v>12.6</c:v>
                </c:pt>
                <c:pt idx="6">
                  <c:v>14.9</c:v>
                </c:pt>
                <c:pt idx="7">
                  <c:v>13.1</c:v>
                </c:pt>
                <c:pt idx="8">
                  <c:v>13</c:v>
                </c:pt>
                <c:pt idx="9">
                  <c:v>13.4</c:v>
                </c:pt>
                <c:pt idx="10">
                  <c:v>8.1</c:v>
                </c:pt>
                <c:pt idx="11">
                  <c:v>12.8</c:v>
                </c:pt>
              </c:numCache>
            </c:numRef>
          </c:val>
          <c:extLst>
            <c:ext xmlns:c16="http://schemas.microsoft.com/office/drawing/2014/chart" uri="{C3380CC4-5D6E-409C-BE32-E72D297353CC}">
              <c16:uniqueId val="{00000003-A496-4042-8043-C7B6B875A669}"/>
            </c:ext>
          </c:extLst>
        </c:ser>
        <c:dLbls>
          <c:showLegendKey val="0"/>
          <c:showVal val="0"/>
          <c:showCatName val="0"/>
          <c:showSerName val="0"/>
          <c:showPercent val="0"/>
          <c:showBubbleSize val="0"/>
        </c:dLbls>
        <c:gapWidth val="219"/>
        <c:overlap val="-27"/>
        <c:axId val="655821008"/>
        <c:axId val="655810672"/>
      </c:barChart>
      <c:catAx>
        <c:axId val="655821008"/>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Mes</a:t>
                </a:r>
              </a:p>
            </c:rich>
          </c:tx>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655810672"/>
        <c:crosses val="autoZero"/>
        <c:auto val="1"/>
        <c:lblAlgn val="ctr"/>
        <c:lblOffset val="100"/>
        <c:noMultiLvlLbl val="0"/>
      </c:catAx>
      <c:valAx>
        <c:axId val="655810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IPUF (m3/suscriptor</a:t>
                </a:r>
                <a:r>
                  <a:rPr lang="es-CO" b="1" baseline="0">
                    <a:solidFill>
                      <a:schemeClr val="tx1"/>
                    </a:solidFill>
                    <a:latin typeface="Arial" panose="020B0604020202020204" pitchFamily="34" charset="0"/>
                    <a:cs typeface="Arial" panose="020B0604020202020204" pitchFamily="34" charset="0"/>
                  </a:rPr>
                  <a:t>-mes)</a:t>
                </a:r>
              </a:p>
            </c:rich>
          </c:tx>
          <c:layout>
            <c:manualLayout>
              <c:xMode val="edge"/>
              <c:yMode val="edge"/>
              <c:x val="2.7777777777777776E-2"/>
              <c:y val="0.12409740449110528"/>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6558210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200" b="1">
                <a:solidFill>
                  <a:schemeClr val="tx1"/>
                </a:solidFill>
                <a:latin typeface="Arial" panose="020B0604020202020204" pitchFamily="34" charset="0"/>
                <a:cs typeface="Arial" panose="020B0604020202020204" pitchFamily="34" charset="0"/>
              </a:rPr>
              <a:t>IPUF SEMESTRAL </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'IPUF 2018 a 2021'!$N$2</c:f>
              <c:strCache>
                <c:ptCount val="1"/>
                <c:pt idx="0">
                  <c:v>IPUF 
(m3/suscriptor mes)</c:v>
                </c:pt>
              </c:strCache>
            </c:strRef>
          </c:tx>
          <c:spPr>
            <a:solidFill>
              <a:schemeClr val="tx2">
                <a:lumMod val="50000"/>
              </a:schemeClr>
            </a:solidFill>
            <a:ln>
              <a:noFill/>
            </a:ln>
            <a:effectLst/>
          </c:spPr>
          <c:invertIfNegative val="0"/>
          <c:cat>
            <c:strRef>
              <c:f>'IPUF 2018 a 2021'!$M$3:$M$10</c:f>
              <c:strCache>
                <c:ptCount val="8"/>
                <c:pt idx="0">
                  <c:v>2018 - 1</c:v>
                </c:pt>
                <c:pt idx="1">
                  <c:v>2018 - 2</c:v>
                </c:pt>
                <c:pt idx="2">
                  <c:v>2019 - 1</c:v>
                </c:pt>
                <c:pt idx="3">
                  <c:v>2019 - 2</c:v>
                </c:pt>
                <c:pt idx="4">
                  <c:v>2020 -1 </c:v>
                </c:pt>
                <c:pt idx="5">
                  <c:v>2020 - 2 (oct)</c:v>
                </c:pt>
                <c:pt idx="6">
                  <c:v>2021 - 1</c:v>
                </c:pt>
                <c:pt idx="7">
                  <c:v>2021 -2 </c:v>
                </c:pt>
              </c:strCache>
            </c:strRef>
          </c:cat>
          <c:val>
            <c:numRef>
              <c:f>'IPUF 2018 a 2021'!$N$3:$N$10</c:f>
              <c:numCache>
                <c:formatCode>General</c:formatCode>
                <c:ptCount val="8"/>
                <c:pt idx="0">
                  <c:v>9.9600000000000009</c:v>
                </c:pt>
                <c:pt idx="1">
                  <c:v>13.9</c:v>
                </c:pt>
                <c:pt idx="2">
                  <c:v>14.01</c:v>
                </c:pt>
                <c:pt idx="3">
                  <c:v>14.9</c:v>
                </c:pt>
                <c:pt idx="4">
                  <c:v>13.33</c:v>
                </c:pt>
                <c:pt idx="5">
                  <c:v>13.46</c:v>
                </c:pt>
                <c:pt idx="6">
                  <c:v>13.2</c:v>
                </c:pt>
                <c:pt idx="7">
                  <c:v>12.55</c:v>
                </c:pt>
              </c:numCache>
            </c:numRef>
          </c:val>
          <c:extLst>
            <c:ext xmlns:c16="http://schemas.microsoft.com/office/drawing/2014/chart" uri="{C3380CC4-5D6E-409C-BE32-E72D297353CC}">
              <c16:uniqueId val="{00000000-A6D5-40F0-927E-1BB89ACFA376}"/>
            </c:ext>
          </c:extLst>
        </c:ser>
        <c:dLbls>
          <c:showLegendKey val="0"/>
          <c:showVal val="0"/>
          <c:showCatName val="0"/>
          <c:showSerName val="0"/>
          <c:showPercent val="0"/>
          <c:showBubbleSize val="0"/>
        </c:dLbls>
        <c:gapWidth val="219"/>
        <c:overlap val="-27"/>
        <c:axId val="540069200"/>
        <c:axId val="540066480"/>
      </c:barChart>
      <c:lineChart>
        <c:grouping val="standard"/>
        <c:varyColors val="0"/>
        <c:ser>
          <c:idx val="1"/>
          <c:order val="1"/>
          <c:tx>
            <c:strRef>
              <c:f>'IPUF 2018 a 2021'!$O$2</c:f>
              <c:strCache>
                <c:ptCount val="1"/>
                <c:pt idx="0">
                  <c:v>Meta</c:v>
                </c:pt>
              </c:strCache>
            </c:strRef>
          </c:tx>
          <c:spPr>
            <a:ln w="28575" cap="rnd">
              <a:solidFill>
                <a:schemeClr val="accent2"/>
              </a:solidFill>
              <a:round/>
            </a:ln>
            <a:effectLst/>
          </c:spPr>
          <c:marker>
            <c:symbol val="none"/>
          </c:marker>
          <c:cat>
            <c:strRef>
              <c:f>'IPUF 2018 a 2021'!$M$3:$M$10</c:f>
              <c:strCache>
                <c:ptCount val="8"/>
                <c:pt idx="0">
                  <c:v>2018 - 1</c:v>
                </c:pt>
                <c:pt idx="1">
                  <c:v>2018 - 2</c:v>
                </c:pt>
                <c:pt idx="2">
                  <c:v>2019 - 1</c:v>
                </c:pt>
                <c:pt idx="3">
                  <c:v>2019 - 2</c:v>
                </c:pt>
                <c:pt idx="4">
                  <c:v>2020 -1 </c:v>
                </c:pt>
                <c:pt idx="5">
                  <c:v>2020 - 2 (oct)</c:v>
                </c:pt>
                <c:pt idx="6">
                  <c:v>2021 - 1</c:v>
                </c:pt>
                <c:pt idx="7">
                  <c:v>2021 -2 </c:v>
                </c:pt>
              </c:strCache>
            </c:strRef>
          </c:cat>
          <c:val>
            <c:numRef>
              <c:f>'IPUF 2018 a 2021'!$O$3:$O$10</c:f>
              <c:numCache>
                <c:formatCode>General</c:formatCode>
                <c:ptCount val="8"/>
                <c:pt idx="0">
                  <c:v>9.4</c:v>
                </c:pt>
                <c:pt idx="1">
                  <c:v>9.17</c:v>
                </c:pt>
                <c:pt idx="2">
                  <c:v>8.9499999999999993</c:v>
                </c:pt>
                <c:pt idx="3">
                  <c:v>8.7200000000000006</c:v>
                </c:pt>
                <c:pt idx="4">
                  <c:v>8.49</c:v>
                </c:pt>
                <c:pt idx="5">
                  <c:v>8.27</c:v>
                </c:pt>
                <c:pt idx="6">
                  <c:v>8.0399999999999991</c:v>
                </c:pt>
                <c:pt idx="7">
                  <c:v>7.94</c:v>
                </c:pt>
              </c:numCache>
            </c:numRef>
          </c:val>
          <c:smooth val="0"/>
          <c:extLst>
            <c:ext xmlns:c16="http://schemas.microsoft.com/office/drawing/2014/chart" uri="{C3380CC4-5D6E-409C-BE32-E72D297353CC}">
              <c16:uniqueId val="{00000001-A6D5-40F0-927E-1BB89ACFA376}"/>
            </c:ext>
          </c:extLst>
        </c:ser>
        <c:dLbls>
          <c:showLegendKey val="0"/>
          <c:showVal val="0"/>
          <c:showCatName val="0"/>
          <c:showSerName val="0"/>
          <c:showPercent val="0"/>
          <c:showBubbleSize val="0"/>
        </c:dLbls>
        <c:marker val="1"/>
        <c:smooth val="0"/>
        <c:axId val="233254400"/>
        <c:axId val="233259392"/>
      </c:lineChart>
      <c:catAx>
        <c:axId val="540069200"/>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Semestre</a:t>
                </a:r>
              </a:p>
            </c:rich>
          </c:tx>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40066480"/>
        <c:crosses val="autoZero"/>
        <c:auto val="1"/>
        <c:lblAlgn val="ctr"/>
        <c:lblOffset val="100"/>
        <c:noMultiLvlLbl val="0"/>
      </c:catAx>
      <c:valAx>
        <c:axId val="540066480"/>
        <c:scaling>
          <c:orientation val="minMax"/>
          <c:min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es-CO" sz="1000" b="1" i="0" baseline="0">
                    <a:solidFill>
                      <a:schemeClr val="tx1"/>
                    </a:solidFill>
                    <a:effectLst/>
                    <a:latin typeface="Arial" panose="020B0604020202020204" pitchFamily="34" charset="0"/>
                    <a:cs typeface="Arial" panose="020B0604020202020204" pitchFamily="34" charset="0"/>
                  </a:rPr>
                  <a:t>IPUF (me/suscriptor - mes)</a:t>
                </a:r>
                <a:endParaRPr lang="es-CO" sz="1000">
                  <a:solidFill>
                    <a:schemeClr val="tx1"/>
                  </a:solidFill>
                  <a:effectLst/>
                  <a:latin typeface="Arial" panose="020B0604020202020204" pitchFamily="34" charset="0"/>
                  <a:cs typeface="Arial" panose="020B0604020202020204" pitchFamily="34" charset="0"/>
                </a:endParaRPr>
              </a:p>
            </c:rich>
          </c:tx>
          <c:layout>
            <c:manualLayout>
              <c:xMode val="edge"/>
              <c:yMode val="edge"/>
              <c:x val="3.0651330908433482E-2"/>
              <c:y val="0.133356663750364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40069200"/>
        <c:crosses val="autoZero"/>
        <c:crossBetween val="between"/>
        <c:majorUnit val="2"/>
      </c:valAx>
      <c:valAx>
        <c:axId val="233259392"/>
        <c:scaling>
          <c:orientation val="minMax"/>
          <c:max val="16"/>
          <c:min val="6"/>
        </c:scaling>
        <c:delete val="0"/>
        <c:axPos val="r"/>
        <c:title>
          <c:tx>
            <c:rich>
              <a:bodyPr rot="-54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es-CO" sz="1000" b="1" i="0" baseline="0">
                    <a:solidFill>
                      <a:schemeClr val="tx1"/>
                    </a:solidFill>
                    <a:effectLst/>
                    <a:latin typeface="Arial" panose="020B0604020202020204" pitchFamily="34" charset="0"/>
                    <a:cs typeface="Arial" panose="020B0604020202020204" pitchFamily="34" charset="0"/>
                  </a:rPr>
                  <a:t>Meta (me/suscriptor - mes)</a:t>
                </a:r>
                <a:endParaRPr lang="es-CO" sz="1000">
                  <a:solidFill>
                    <a:schemeClr val="tx1"/>
                  </a:solidFill>
                  <a:effectLst/>
                  <a:latin typeface="Arial" panose="020B0604020202020204" pitchFamily="34" charset="0"/>
                  <a:cs typeface="Arial" panose="020B0604020202020204" pitchFamily="34" charset="0"/>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233254400"/>
        <c:crosses val="max"/>
        <c:crossBetween val="between"/>
        <c:majorUnit val="2"/>
      </c:valAx>
      <c:catAx>
        <c:axId val="233254400"/>
        <c:scaling>
          <c:orientation val="minMax"/>
        </c:scaling>
        <c:delete val="1"/>
        <c:axPos val="b"/>
        <c:numFmt formatCode="General" sourceLinked="1"/>
        <c:majorTickMark val="out"/>
        <c:minorTickMark val="none"/>
        <c:tickLblPos val="nextTo"/>
        <c:crossAx val="233259392"/>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b="1">
                <a:solidFill>
                  <a:schemeClr val="tx1"/>
                </a:solidFill>
              </a:rPr>
              <a:t>IPUF Año</a:t>
            </a:r>
            <a:r>
              <a:rPr lang="en-US" b="1" baseline="0">
                <a:solidFill>
                  <a:schemeClr val="tx1"/>
                </a:solidFill>
              </a:rPr>
              <a:t> 2021</a:t>
            </a:r>
            <a:endParaRPr lang="en-US" b="1">
              <a:solidFill>
                <a:schemeClr val="tx1"/>
              </a:solidFill>
            </a:endParaRP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4"/>
          <c:order val="0"/>
          <c:tx>
            <c:strRef>
              <c:f>'IPUF 2018 a 2021'!$F$2</c:f>
              <c:strCache>
                <c:ptCount val="1"/>
                <c:pt idx="0">
                  <c:v>Año 2021</c:v>
                </c:pt>
              </c:strCache>
            </c:strRef>
          </c:tx>
          <c:spPr>
            <a:solidFill>
              <a:schemeClr val="accent1">
                <a:lumMod val="50000"/>
              </a:schemeClr>
            </a:solidFill>
            <a:ln>
              <a:noFill/>
            </a:ln>
            <a:effectLst/>
          </c:spPr>
          <c:invertIfNegative val="0"/>
          <c:cat>
            <c:strRef>
              <c:f>'IPUF 2018 a 2021'!$B$3:$B$14</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'IPUF 2018 a 2021'!$F$3:$F$14</c:f>
              <c:numCache>
                <c:formatCode>0</c:formatCode>
                <c:ptCount val="12"/>
                <c:pt idx="0">
                  <c:v>11.9</c:v>
                </c:pt>
                <c:pt idx="1">
                  <c:v>12.4</c:v>
                </c:pt>
                <c:pt idx="2">
                  <c:v>16.2</c:v>
                </c:pt>
                <c:pt idx="3">
                  <c:v>12.9</c:v>
                </c:pt>
                <c:pt idx="4">
                  <c:v>13.2</c:v>
                </c:pt>
                <c:pt idx="5">
                  <c:v>12.6</c:v>
                </c:pt>
                <c:pt idx="6">
                  <c:v>14.9</c:v>
                </c:pt>
                <c:pt idx="7">
                  <c:v>13.1</c:v>
                </c:pt>
                <c:pt idx="8">
                  <c:v>13</c:v>
                </c:pt>
                <c:pt idx="9">
                  <c:v>13.4</c:v>
                </c:pt>
                <c:pt idx="10">
                  <c:v>8.1</c:v>
                </c:pt>
                <c:pt idx="11">
                  <c:v>12.8</c:v>
                </c:pt>
              </c:numCache>
            </c:numRef>
          </c:val>
          <c:extLst>
            <c:ext xmlns:c16="http://schemas.microsoft.com/office/drawing/2014/chart" uri="{C3380CC4-5D6E-409C-BE32-E72D297353CC}">
              <c16:uniqueId val="{00000000-27B2-4F03-95D0-1D88C04F9E38}"/>
            </c:ext>
          </c:extLst>
        </c:ser>
        <c:dLbls>
          <c:showLegendKey val="0"/>
          <c:showVal val="0"/>
          <c:showCatName val="0"/>
          <c:showSerName val="0"/>
          <c:showPercent val="0"/>
          <c:showBubbleSize val="0"/>
        </c:dLbls>
        <c:gapWidth val="219"/>
        <c:overlap val="-27"/>
        <c:axId val="1538947072"/>
        <c:axId val="1538891744"/>
      </c:barChart>
      <c:catAx>
        <c:axId val="1538947072"/>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Mes</a:t>
                </a:r>
              </a:p>
            </c:rich>
          </c:tx>
          <c:layout>
            <c:manualLayout>
              <c:xMode val="edge"/>
              <c:yMode val="edge"/>
              <c:x val="0.48051968503937009"/>
              <c:y val="0.87868037328667248"/>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538891744"/>
        <c:crosses val="autoZero"/>
        <c:auto val="1"/>
        <c:lblAlgn val="ctr"/>
        <c:lblOffset val="100"/>
        <c:noMultiLvlLbl val="0"/>
      </c:catAx>
      <c:valAx>
        <c:axId val="1538891744"/>
        <c:scaling>
          <c:orientation val="minMax"/>
          <c:max val="17"/>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sz="1050" b="1" i="0" baseline="0">
                    <a:solidFill>
                      <a:schemeClr val="tx1"/>
                    </a:solidFill>
                    <a:effectLst/>
                    <a:latin typeface="Arial" panose="020B0604020202020204" pitchFamily="34" charset="0"/>
                    <a:cs typeface="Arial" panose="020B0604020202020204" pitchFamily="34" charset="0"/>
                  </a:rPr>
                  <a:t>IPUF (m3/suscriptor-mes)</a:t>
                </a:r>
                <a:endParaRPr lang="es-CO" sz="500">
                  <a:solidFill>
                    <a:schemeClr val="tx1"/>
                  </a:solidFill>
                  <a:effectLst/>
                  <a:latin typeface="Arial" panose="020B0604020202020204" pitchFamily="34" charset="0"/>
                  <a:cs typeface="Arial" panose="020B0604020202020204" pitchFamily="34" charset="0"/>
                </a:endParaRPr>
              </a:p>
            </c:rich>
          </c:tx>
          <c:layout>
            <c:manualLayout>
              <c:xMode val="edge"/>
              <c:yMode val="edge"/>
              <c:x val="3.0555555555555555E-2"/>
              <c:y val="7.9120370370370396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538947072"/>
        <c:crosses val="autoZero"/>
        <c:crossBetween val="between"/>
        <c:majorUnit val="2"/>
        <c:minorUnit val="0.4"/>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Calidad</a:t>
            </a:r>
            <a:r>
              <a:rPr lang="es-CO" b="1" baseline="0">
                <a:solidFill>
                  <a:schemeClr val="tx1"/>
                </a:solidFill>
                <a:latin typeface="Arial" panose="020B0604020202020204" pitchFamily="34" charset="0"/>
                <a:cs typeface="Arial" panose="020B0604020202020204" pitchFamily="34" charset="0"/>
              </a:rPr>
              <a:t> agua</a:t>
            </a:r>
            <a:endParaRPr lang="es-CO" b="1">
              <a:solidFill>
                <a:schemeClr val="tx1"/>
              </a:solidFill>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'Calidad de agua'!$C$2</c:f>
              <c:strCache>
                <c:ptCount val="1"/>
                <c:pt idx="0">
                  <c:v>Muestras de control </c:v>
                </c:pt>
              </c:strCache>
            </c:strRef>
          </c:tx>
          <c:spPr>
            <a:solidFill>
              <a:schemeClr val="accent1"/>
            </a:solidFill>
            <a:ln>
              <a:noFill/>
            </a:ln>
            <a:effectLst/>
          </c:spPr>
          <c:invertIfNegative val="0"/>
          <c:cat>
            <c:numRef>
              <c:f>'Calidad de agua'!$B$3:$B$20</c:f>
              <c:numCache>
                <c:formatCode>mmm\-yy</c:formatCode>
                <c:ptCount val="18"/>
                <c:pt idx="0">
                  <c:v>44044</c:v>
                </c:pt>
                <c:pt idx="1">
                  <c:v>44075</c:v>
                </c:pt>
                <c:pt idx="2">
                  <c:v>44105</c:v>
                </c:pt>
                <c:pt idx="3">
                  <c:v>44136</c:v>
                </c:pt>
                <c:pt idx="4">
                  <c:v>44166</c:v>
                </c:pt>
                <c:pt idx="5">
                  <c:v>44197</c:v>
                </c:pt>
                <c:pt idx="6">
                  <c:v>44228</c:v>
                </c:pt>
                <c:pt idx="7">
                  <c:v>44256</c:v>
                </c:pt>
                <c:pt idx="8">
                  <c:v>44287</c:v>
                </c:pt>
                <c:pt idx="9">
                  <c:v>44317</c:v>
                </c:pt>
                <c:pt idx="10">
                  <c:v>44348</c:v>
                </c:pt>
                <c:pt idx="11">
                  <c:v>44378</c:v>
                </c:pt>
                <c:pt idx="12">
                  <c:v>44409</c:v>
                </c:pt>
                <c:pt idx="13">
                  <c:v>44440</c:v>
                </c:pt>
                <c:pt idx="14">
                  <c:v>44470</c:v>
                </c:pt>
                <c:pt idx="15">
                  <c:v>44501</c:v>
                </c:pt>
                <c:pt idx="16">
                  <c:v>44531</c:v>
                </c:pt>
                <c:pt idx="17">
                  <c:v>44562</c:v>
                </c:pt>
              </c:numCache>
            </c:numRef>
          </c:cat>
          <c:val>
            <c:numRef>
              <c:f>'Calidad de agua'!$C$3:$C$20</c:f>
              <c:numCache>
                <c:formatCode>General</c:formatCode>
                <c:ptCount val="18"/>
                <c:pt idx="0">
                  <c:v>1.1000000000000001</c:v>
                </c:pt>
                <c:pt idx="1">
                  <c:v>1.23</c:v>
                </c:pt>
                <c:pt idx="2">
                  <c:v>0.68</c:v>
                </c:pt>
                <c:pt idx="3">
                  <c:v>1.74</c:v>
                </c:pt>
                <c:pt idx="4">
                  <c:v>0.86</c:v>
                </c:pt>
                <c:pt idx="5">
                  <c:v>0.77</c:v>
                </c:pt>
                <c:pt idx="6">
                  <c:v>0.52</c:v>
                </c:pt>
                <c:pt idx="7">
                  <c:v>1.18</c:v>
                </c:pt>
                <c:pt idx="8">
                  <c:v>1.9</c:v>
                </c:pt>
                <c:pt idx="9">
                  <c:v>1.35</c:v>
                </c:pt>
                <c:pt idx="10">
                  <c:v>0.87</c:v>
                </c:pt>
                <c:pt idx="11">
                  <c:v>1.89</c:v>
                </c:pt>
                <c:pt idx="12">
                  <c:v>1.65</c:v>
                </c:pt>
                <c:pt idx="13">
                  <c:v>1.33</c:v>
                </c:pt>
                <c:pt idx="14">
                  <c:v>1.06</c:v>
                </c:pt>
                <c:pt idx="15">
                  <c:v>1.2</c:v>
                </c:pt>
                <c:pt idx="16">
                  <c:v>0.75</c:v>
                </c:pt>
                <c:pt idx="17">
                  <c:v>0.71</c:v>
                </c:pt>
              </c:numCache>
            </c:numRef>
          </c:val>
          <c:extLst>
            <c:ext xmlns:c16="http://schemas.microsoft.com/office/drawing/2014/chart" uri="{C3380CC4-5D6E-409C-BE32-E72D297353CC}">
              <c16:uniqueId val="{00000000-62D9-47E8-98C8-619F1784F2B6}"/>
            </c:ext>
          </c:extLst>
        </c:ser>
        <c:ser>
          <c:idx val="1"/>
          <c:order val="1"/>
          <c:tx>
            <c:strRef>
              <c:f>'Calidad de agua'!$D$2</c:f>
              <c:strCache>
                <c:ptCount val="1"/>
                <c:pt idx="0">
                  <c:v>Muestras de vigilancia</c:v>
                </c:pt>
              </c:strCache>
            </c:strRef>
          </c:tx>
          <c:spPr>
            <a:solidFill>
              <a:schemeClr val="accent2"/>
            </a:solidFill>
            <a:ln>
              <a:noFill/>
            </a:ln>
            <a:effectLst/>
          </c:spPr>
          <c:invertIfNegative val="0"/>
          <c:cat>
            <c:numRef>
              <c:f>'Calidad de agua'!$B$3:$B$20</c:f>
              <c:numCache>
                <c:formatCode>mmm\-yy</c:formatCode>
                <c:ptCount val="18"/>
                <c:pt idx="0">
                  <c:v>44044</c:v>
                </c:pt>
                <c:pt idx="1">
                  <c:v>44075</c:v>
                </c:pt>
                <c:pt idx="2">
                  <c:v>44105</c:v>
                </c:pt>
                <c:pt idx="3">
                  <c:v>44136</c:v>
                </c:pt>
                <c:pt idx="4">
                  <c:v>44166</c:v>
                </c:pt>
                <c:pt idx="5">
                  <c:v>44197</c:v>
                </c:pt>
                <c:pt idx="6">
                  <c:v>44228</c:v>
                </c:pt>
                <c:pt idx="7">
                  <c:v>44256</c:v>
                </c:pt>
                <c:pt idx="8">
                  <c:v>44287</c:v>
                </c:pt>
                <c:pt idx="9">
                  <c:v>44317</c:v>
                </c:pt>
                <c:pt idx="10">
                  <c:v>44348</c:v>
                </c:pt>
                <c:pt idx="11">
                  <c:v>44378</c:v>
                </c:pt>
                <c:pt idx="12">
                  <c:v>44409</c:v>
                </c:pt>
                <c:pt idx="13">
                  <c:v>44440</c:v>
                </c:pt>
                <c:pt idx="14">
                  <c:v>44470</c:v>
                </c:pt>
                <c:pt idx="15">
                  <c:v>44501</c:v>
                </c:pt>
                <c:pt idx="16">
                  <c:v>44531</c:v>
                </c:pt>
                <c:pt idx="17">
                  <c:v>44562</c:v>
                </c:pt>
              </c:numCache>
            </c:numRef>
          </c:cat>
          <c:val>
            <c:numRef>
              <c:f>'Calidad de agua'!$D$3:$D$20</c:f>
              <c:numCache>
                <c:formatCode>General</c:formatCode>
                <c:ptCount val="18"/>
                <c:pt idx="0">
                  <c:v>1.19</c:v>
                </c:pt>
                <c:pt idx="1">
                  <c:v>0.64</c:v>
                </c:pt>
                <c:pt idx="2">
                  <c:v>0.63</c:v>
                </c:pt>
                <c:pt idx="3">
                  <c:v>0.61</c:v>
                </c:pt>
                <c:pt idx="4">
                  <c:v>3.72</c:v>
                </c:pt>
                <c:pt idx="5">
                  <c:v>0</c:v>
                </c:pt>
                <c:pt idx="6">
                  <c:v>0</c:v>
                </c:pt>
                <c:pt idx="7">
                  <c:v>0</c:v>
                </c:pt>
                <c:pt idx="8">
                  <c:v>2.35</c:v>
                </c:pt>
                <c:pt idx="9">
                  <c:v>1.64</c:v>
                </c:pt>
                <c:pt idx="10">
                  <c:v>0.68</c:v>
                </c:pt>
                <c:pt idx="11">
                  <c:v>0.98</c:v>
                </c:pt>
                <c:pt idx="12">
                  <c:v>2.36</c:v>
                </c:pt>
                <c:pt idx="13">
                  <c:v>1.58</c:v>
                </c:pt>
                <c:pt idx="14">
                  <c:v>4.72</c:v>
                </c:pt>
                <c:pt idx="15">
                  <c:v>1.42</c:v>
                </c:pt>
                <c:pt idx="16">
                  <c:v>0.56000000000000005</c:v>
                </c:pt>
                <c:pt idx="17">
                  <c:v>0.94</c:v>
                </c:pt>
              </c:numCache>
            </c:numRef>
          </c:val>
          <c:extLst>
            <c:ext xmlns:c16="http://schemas.microsoft.com/office/drawing/2014/chart" uri="{C3380CC4-5D6E-409C-BE32-E72D297353CC}">
              <c16:uniqueId val="{00000001-62D9-47E8-98C8-619F1784F2B6}"/>
            </c:ext>
          </c:extLst>
        </c:ser>
        <c:dLbls>
          <c:showLegendKey val="0"/>
          <c:showVal val="0"/>
          <c:showCatName val="0"/>
          <c:showSerName val="0"/>
          <c:showPercent val="0"/>
          <c:showBubbleSize val="0"/>
        </c:dLbls>
        <c:gapWidth val="219"/>
        <c:overlap val="-27"/>
        <c:axId val="631412223"/>
        <c:axId val="629886991"/>
      </c:barChart>
      <c:lineChart>
        <c:grouping val="standard"/>
        <c:varyColors val="0"/>
        <c:ser>
          <c:idx val="2"/>
          <c:order val="2"/>
          <c:tx>
            <c:strRef>
              <c:f>'Calidad de agua'!$E$2</c:f>
              <c:strCache>
                <c:ptCount val="1"/>
                <c:pt idx="0">
                  <c:v>Lim. IRCA SIN RIESGO (%)</c:v>
                </c:pt>
              </c:strCache>
            </c:strRef>
          </c:tx>
          <c:spPr>
            <a:ln w="76200" cap="rnd">
              <a:solidFill>
                <a:srgbClr val="FF0000"/>
              </a:solidFill>
              <a:round/>
            </a:ln>
            <a:effectLst/>
          </c:spPr>
          <c:marker>
            <c:symbol val="none"/>
          </c:marker>
          <c:cat>
            <c:numRef>
              <c:f>'Calidad de agua'!$B$3:$B$20</c:f>
              <c:numCache>
                <c:formatCode>mmm\-yy</c:formatCode>
                <c:ptCount val="18"/>
                <c:pt idx="0">
                  <c:v>44044</c:v>
                </c:pt>
                <c:pt idx="1">
                  <c:v>44075</c:v>
                </c:pt>
                <c:pt idx="2">
                  <c:v>44105</c:v>
                </c:pt>
                <c:pt idx="3">
                  <c:v>44136</c:v>
                </c:pt>
                <c:pt idx="4">
                  <c:v>44166</c:v>
                </c:pt>
                <c:pt idx="5">
                  <c:v>44197</c:v>
                </c:pt>
                <c:pt idx="6">
                  <c:v>44228</c:v>
                </c:pt>
                <c:pt idx="7">
                  <c:v>44256</c:v>
                </c:pt>
                <c:pt idx="8">
                  <c:v>44287</c:v>
                </c:pt>
                <c:pt idx="9">
                  <c:v>44317</c:v>
                </c:pt>
                <c:pt idx="10">
                  <c:v>44348</c:v>
                </c:pt>
                <c:pt idx="11">
                  <c:v>44378</c:v>
                </c:pt>
                <c:pt idx="12">
                  <c:v>44409</c:v>
                </c:pt>
                <c:pt idx="13">
                  <c:v>44440</c:v>
                </c:pt>
                <c:pt idx="14">
                  <c:v>44470</c:v>
                </c:pt>
                <c:pt idx="15">
                  <c:v>44501</c:v>
                </c:pt>
                <c:pt idx="16">
                  <c:v>44531</c:v>
                </c:pt>
                <c:pt idx="17">
                  <c:v>44562</c:v>
                </c:pt>
              </c:numCache>
            </c:numRef>
          </c:cat>
          <c:val>
            <c:numRef>
              <c:f>'Calidad de agua'!$E$3:$E$20</c:f>
              <c:numCache>
                <c:formatCode>General</c:formatCode>
                <c:ptCount val="18"/>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numCache>
            </c:numRef>
          </c:val>
          <c:smooth val="0"/>
          <c:extLst>
            <c:ext xmlns:c16="http://schemas.microsoft.com/office/drawing/2014/chart" uri="{C3380CC4-5D6E-409C-BE32-E72D297353CC}">
              <c16:uniqueId val="{00000002-62D9-47E8-98C8-619F1784F2B6}"/>
            </c:ext>
          </c:extLst>
        </c:ser>
        <c:dLbls>
          <c:showLegendKey val="0"/>
          <c:showVal val="0"/>
          <c:showCatName val="0"/>
          <c:showSerName val="0"/>
          <c:showPercent val="0"/>
          <c:showBubbleSize val="0"/>
        </c:dLbls>
        <c:marker val="1"/>
        <c:smooth val="0"/>
        <c:axId val="631412223"/>
        <c:axId val="629886991"/>
      </c:lineChart>
      <c:dateAx>
        <c:axId val="631412223"/>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Mes</a:t>
                </a:r>
              </a:p>
            </c:rich>
          </c:tx>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title>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629886991"/>
        <c:crosses val="autoZero"/>
        <c:auto val="1"/>
        <c:lblOffset val="100"/>
        <c:baseTimeUnit val="months"/>
      </c:dateAx>
      <c:valAx>
        <c:axId val="629886991"/>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s-CO" b="1">
                    <a:solidFill>
                      <a:schemeClr val="tx1"/>
                    </a:solidFill>
                    <a:latin typeface="Arial" panose="020B0604020202020204" pitchFamily="34" charset="0"/>
                    <a:cs typeface="Arial" panose="020B0604020202020204" pitchFamily="34" charset="0"/>
                  </a:rPr>
                  <a:t>IRCA (%)</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631412223"/>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4</xdr:col>
      <xdr:colOff>666750</xdr:colOff>
      <xdr:row>2</xdr:row>
      <xdr:rowOff>23812</xdr:rowOff>
    </xdr:from>
    <xdr:to>
      <xdr:col>10</xdr:col>
      <xdr:colOff>666750</xdr:colOff>
      <xdr:row>16</xdr:row>
      <xdr:rowOff>100012</xdr:rowOff>
    </xdr:to>
    <xdr:graphicFrame macro="">
      <xdr:nvGraphicFramePr>
        <xdr:cNvPr id="2" name="Gráfico 1">
          <a:extLst>
            <a:ext uri="{FF2B5EF4-FFF2-40B4-BE49-F238E27FC236}">
              <a16:creationId xmlns:a16="http://schemas.microsoft.com/office/drawing/2014/main" id="{2C6A5300-C1FD-4668-B39E-1A0181997C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428625</xdr:colOff>
      <xdr:row>3</xdr:row>
      <xdr:rowOff>90487</xdr:rowOff>
    </xdr:from>
    <xdr:to>
      <xdr:col>9</xdr:col>
      <xdr:colOff>428625</xdr:colOff>
      <xdr:row>17</xdr:row>
      <xdr:rowOff>166687</xdr:rowOff>
    </xdr:to>
    <xdr:graphicFrame macro="">
      <xdr:nvGraphicFramePr>
        <xdr:cNvPr id="2" name="Gráfico 1">
          <a:extLst>
            <a:ext uri="{FF2B5EF4-FFF2-40B4-BE49-F238E27FC236}">
              <a16:creationId xmlns:a16="http://schemas.microsoft.com/office/drawing/2014/main" id="{8B230BD7-B354-4F82-BA84-6FA84E7C20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657223</xdr:colOff>
      <xdr:row>14</xdr:row>
      <xdr:rowOff>166687</xdr:rowOff>
    </xdr:from>
    <xdr:to>
      <xdr:col>7</xdr:col>
      <xdr:colOff>323850</xdr:colOff>
      <xdr:row>31</xdr:row>
      <xdr:rowOff>76201</xdr:rowOff>
    </xdr:to>
    <xdr:graphicFrame macro="">
      <xdr:nvGraphicFramePr>
        <xdr:cNvPr id="2" name="Gráfico 1">
          <a:extLst>
            <a:ext uri="{FF2B5EF4-FFF2-40B4-BE49-F238E27FC236}">
              <a16:creationId xmlns:a16="http://schemas.microsoft.com/office/drawing/2014/main" id="{70586BE8-2620-475E-8B63-BEB2885E42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1176336</xdr:colOff>
      <xdr:row>16</xdr:row>
      <xdr:rowOff>104775</xdr:rowOff>
    </xdr:from>
    <xdr:to>
      <xdr:col>20</xdr:col>
      <xdr:colOff>19049</xdr:colOff>
      <xdr:row>30</xdr:row>
      <xdr:rowOff>161925</xdr:rowOff>
    </xdr:to>
    <xdr:graphicFrame macro="">
      <xdr:nvGraphicFramePr>
        <xdr:cNvPr id="3" name="Gráfico 2">
          <a:extLst>
            <a:ext uri="{FF2B5EF4-FFF2-40B4-BE49-F238E27FC236}">
              <a16:creationId xmlns:a16="http://schemas.microsoft.com/office/drawing/2014/main" id="{16B977EE-E74D-4E0E-992D-DD06951C12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80961</xdr:colOff>
      <xdr:row>15</xdr:row>
      <xdr:rowOff>147636</xdr:rowOff>
    </xdr:from>
    <xdr:to>
      <xdr:col>13</xdr:col>
      <xdr:colOff>1019174</xdr:colOff>
      <xdr:row>30</xdr:row>
      <xdr:rowOff>76199</xdr:rowOff>
    </xdr:to>
    <xdr:graphicFrame macro="">
      <xdr:nvGraphicFramePr>
        <xdr:cNvPr id="4" name="Gráfico 3">
          <a:extLst>
            <a:ext uri="{FF2B5EF4-FFF2-40B4-BE49-F238E27FC236}">
              <a16:creationId xmlns:a16="http://schemas.microsoft.com/office/drawing/2014/main" id="{1AEA3616-1989-47EB-A9D0-434F9E88FC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447674</xdr:colOff>
      <xdr:row>1</xdr:row>
      <xdr:rowOff>328612</xdr:rowOff>
    </xdr:from>
    <xdr:to>
      <xdr:col>12</xdr:col>
      <xdr:colOff>285749</xdr:colOff>
      <xdr:row>15</xdr:row>
      <xdr:rowOff>85725</xdr:rowOff>
    </xdr:to>
    <xdr:graphicFrame macro="">
      <xdr:nvGraphicFramePr>
        <xdr:cNvPr id="2" name="Gráfico 1">
          <a:extLst>
            <a:ext uri="{FF2B5EF4-FFF2-40B4-BE49-F238E27FC236}">
              <a16:creationId xmlns:a16="http://schemas.microsoft.com/office/drawing/2014/main" id="{43A2A939-2C8C-407C-912B-6AA3EAE725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a1" displayName="Tabla1" ref="A2:N42" totalsRowShown="0" headerRowDxfId="15" dataDxfId="14" headerRowCellStyle="Millares 2" dataCellStyle="Millares 2">
  <sortState ref="A4:F37">
    <sortCondition ref="D3:D37"/>
  </sortState>
  <tableColumns count="14">
    <tableColumn id="1" name="Actividad" dataDxfId="13"/>
    <tableColumn id="2" name="Responsable" dataDxfId="12"/>
    <tableColumn id="3" name="Recursos" dataDxfId="11" dataCellStyle="Moneda"/>
    <tableColumn id="4" name="Fecha inicio" dataDxfId="10"/>
    <tableColumn id="6" name="Observaciones Yopal informe 16" dataDxfId="9"/>
    <tableColumn id="5" name="Observaciones SSPD informe 16" dataDxfId="8" dataCellStyle="Millares 2"/>
    <tableColumn id="7" name="Observaciones Yopal informe 17" dataDxfId="7" dataCellStyle="Millares 2"/>
    <tableColumn id="8" name="Observaciones SSPD informe 17" dataDxfId="6" dataCellStyle="Millares 2"/>
    <tableColumn id="9" name="Observaciones Yopal informe 18" dataDxfId="5" dataCellStyle="Millares 2"/>
    <tableColumn id="10" name="Observaciones SSPD informe 18" dataDxfId="4" dataCellStyle="Millares 2"/>
    <tableColumn id="11" name="Observaciones Yopal informe 19" dataDxfId="3" dataCellStyle="Millares 2"/>
    <tableColumn id="12" name="Observaciones SSPD informe 19" dataDxfId="2" dataCellStyle="Millares 2"/>
    <tableColumn id="13" name="Observaciones Yopal informe 20" dataDxfId="1" dataCellStyle="Millares 2"/>
    <tableColumn id="14" name="Observaciones SSPD informe 20" dataDxfId="0" dataCellStyle="Millares 2"/>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6"/>
  <sheetViews>
    <sheetView tabSelected="1" workbookViewId="0">
      <pane ySplit="3" topLeftCell="A4" activePane="bottomLeft" state="frozen"/>
      <selection activeCell="C1" sqref="C1"/>
      <selection pane="bottomLeft" activeCell="A6" sqref="A6:P6"/>
    </sheetView>
  </sheetViews>
  <sheetFormatPr baseColWidth="10" defaultColWidth="11.42578125" defaultRowHeight="12.75" x14ac:dyDescent="0.25"/>
  <cols>
    <col min="1" max="1" width="30.42578125" style="3" customWidth="1"/>
    <col min="2" max="2" width="39" style="3" customWidth="1"/>
    <col min="3" max="3" width="47.5703125" style="3" customWidth="1"/>
    <col min="4" max="4" width="13.140625" style="82" customWidth="1"/>
    <col min="5" max="5" width="13.5703125" style="82" customWidth="1"/>
    <col min="6" max="6" width="19.140625" style="82" customWidth="1"/>
    <col min="7" max="7" width="16.5703125" style="82" customWidth="1"/>
    <col min="8" max="8" width="34.5703125" style="3" customWidth="1"/>
    <col min="9" max="9" width="36.85546875" style="3" customWidth="1"/>
    <col min="10" max="10" width="44.85546875" style="3" customWidth="1"/>
    <col min="11" max="11" width="40.42578125" style="3" customWidth="1"/>
    <col min="12" max="12" width="41.28515625" style="3" customWidth="1"/>
    <col min="13" max="13" width="43.42578125" style="3" customWidth="1"/>
    <col min="14" max="14" width="46.7109375" style="3" customWidth="1"/>
    <col min="15" max="15" width="43.140625" style="3" customWidth="1"/>
    <col min="16" max="16" width="40.5703125" style="3" customWidth="1"/>
    <col min="17" max="16384" width="11.42578125" style="3"/>
  </cols>
  <sheetData>
    <row r="1" spans="1:16" x14ac:dyDescent="0.25">
      <c r="A1" s="125" t="s">
        <v>0</v>
      </c>
      <c r="B1" s="125"/>
      <c r="C1" s="125" t="s">
        <v>1</v>
      </c>
      <c r="D1" s="125" t="s">
        <v>26</v>
      </c>
      <c r="E1" s="125" t="s">
        <v>27</v>
      </c>
      <c r="F1" s="125" t="s">
        <v>28</v>
      </c>
      <c r="G1" s="125" t="s">
        <v>66</v>
      </c>
      <c r="H1" s="1" t="s">
        <v>2</v>
      </c>
      <c r="I1" s="1" t="s">
        <v>3</v>
      </c>
      <c r="J1" s="1" t="s">
        <v>4</v>
      </c>
      <c r="K1" s="1" t="s">
        <v>8</v>
      </c>
      <c r="L1" s="1" t="s">
        <v>10</v>
      </c>
      <c r="M1" s="1" t="s">
        <v>12</v>
      </c>
      <c r="N1" s="1" t="s">
        <v>14</v>
      </c>
      <c r="O1" s="1" t="s">
        <v>16</v>
      </c>
      <c r="P1" s="23" t="s">
        <v>216</v>
      </c>
    </row>
    <row r="2" spans="1:16" x14ac:dyDescent="0.25">
      <c r="A2" s="125"/>
      <c r="B2" s="125"/>
      <c r="C2" s="125"/>
      <c r="D2" s="125"/>
      <c r="E2" s="125"/>
      <c r="F2" s="125"/>
      <c r="G2" s="125"/>
      <c r="H2" s="1" t="s">
        <v>5</v>
      </c>
      <c r="I2" s="1" t="s">
        <v>6</v>
      </c>
      <c r="J2" s="1" t="s">
        <v>7</v>
      </c>
      <c r="K2" s="1" t="s">
        <v>9</v>
      </c>
      <c r="L2" s="1" t="s">
        <v>11</v>
      </c>
      <c r="M2" s="1" t="s">
        <v>13</v>
      </c>
      <c r="N2" s="1" t="s">
        <v>15</v>
      </c>
      <c r="O2" s="1" t="s">
        <v>17</v>
      </c>
      <c r="P2" s="23" t="s">
        <v>217</v>
      </c>
    </row>
    <row r="3" spans="1:16" x14ac:dyDescent="0.25">
      <c r="A3" s="127" t="s">
        <v>18</v>
      </c>
      <c r="B3" s="127"/>
      <c r="C3" s="127"/>
      <c r="D3" s="127"/>
      <c r="E3" s="127"/>
      <c r="F3" s="127"/>
      <c r="G3" s="127"/>
      <c r="H3" s="127"/>
      <c r="I3" s="127"/>
      <c r="J3" s="127"/>
      <c r="K3" s="127"/>
      <c r="L3" s="127"/>
      <c r="M3" s="127"/>
      <c r="N3" s="127"/>
      <c r="O3" s="127"/>
      <c r="P3" s="127"/>
    </row>
    <row r="4" spans="1:16" ht="38.25" x14ac:dyDescent="0.25">
      <c r="A4" s="4" t="s">
        <v>19</v>
      </c>
      <c r="B4" s="4" t="s">
        <v>20</v>
      </c>
      <c r="C4" s="4" t="s">
        <v>21</v>
      </c>
      <c r="D4" s="2">
        <v>43374</v>
      </c>
      <c r="E4" s="2">
        <v>43709</v>
      </c>
      <c r="F4" s="82" t="s">
        <v>29</v>
      </c>
      <c r="G4" s="82" t="s">
        <v>67</v>
      </c>
      <c r="H4" s="4" t="s">
        <v>154</v>
      </c>
      <c r="I4" s="4" t="s">
        <v>154</v>
      </c>
      <c r="J4" s="4" t="s">
        <v>154</v>
      </c>
      <c r="K4" s="4" t="s">
        <v>154</v>
      </c>
      <c r="L4" s="4" t="s">
        <v>154</v>
      </c>
      <c r="M4" s="4" t="s">
        <v>154</v>
      </c>
      <c r="N4" s="4" t="s">
        <v>154</v>
      </c>
      <c r="O4" s="4" t="s">
        <v>154</v>
      </c>
      <c r="P4" s="4" t="s">
        <v>154</v>
      </c>
    </row>
    <row r="5" spans="1:16" ht="102" x14ac:dyDescent="0.25">
      <c r="A5" s="4" t="s">
        <v>22</v>
      </c>
      <c r="B5" s="4" t="s">
        <v>23</v>
      </c>
      <c r="C5" s="4" t="s">
        <v>24</v>
      </c>
      <c r="D5" s="2">
        <v>43374</v>
      </c>
      <c r="E5" s="2">
        <v>43709</v>
      </c>
      <c r="F5" s="82" t="s">
        <v>30</v>
      </c>
      <c r="G5" s="82" t="s">
        <v>67</v>
      </c>
      <c r="H5" s="4" t="s">
        <v>160</v>
      </c>
      <c r="I5" s="4" t="s">
        <v>161</v>
      </c>
      <c r="J5" s="4" t="s">
        <v>159</v>
      </c>
      <c r="K5" s="4" t="s">
        <v>158</v>
      </c>
      <c r="L5" s="4" t="s">
        <v>157</v>
      </c>
      <c r="M5" s="4" t="s">
        <v>667</v>
      </c>
      <c r="N5" s="4" t="s">
        <v>156</v>
      </c>
      <c r="O5" s="4" t="s">
        <v>155</v>
      </c>
      <c r="P5" s="4" t="s">
        <v>218</v>
      </c>
    </row>
    <row r="6" spans="1:16" x14ac:dyDescent="0.25">
      <c r="A6" s="127" t="s">
        <v>25</v>
      </c>
      <c r="B6" s="127"/>
      <c r="C6" s="127"/>
      <c r="D6" s="127"/>
      <c r="E6" s="127"/>
      <c r="F6" s="127"/>
      <c r="G6" s="127"/>
      <c r="H6" s="127"/>
      <c r="I6" s="127"/>
      <c r="J6" s="127"/>
      <c r="K6" s="127"/>
      <c r="L6" s="127"/>
      <c r="M6" s="127"/>
      <c r="N6" s="127"/>
      <c r="O6" s="127"/>
      <c r="P6" s="127"/>
    </row>
    <row r="7" spans="1:16" ht="102" x14ac:dyDescent="0.25">
      <c r="A7" s="4" t="s">
        <v>31</v>
      </c>
      <c r="B7" s="4" t="s">
        <v>32</v>
      </c>
      <c r="C7" s="4" t="s">
        <v>33</v>
      </c>
      <c r="D7" s="2">
        <v>43374</v>
      </c>
      <c r="E7" s="2">
        <v>44440</v>
      </c>
      <c r="F7" s="82" t="s">
        <v>34</v>
      </c>
      <c r="G7" s="82" t="s">
        <v>68</v>
      </c>
      <c r="H7" s="4" t="s">
        <v>162</v>
      </c>
      <c r="I7" s="4" t="s">
        <v>668</v>
      </c>
      <c r="J7" s="4" t="s">
        <v>669</v>
      </c>
      <c r="K7" s="4" t="s">
        <v>163</v>
      </c>
      <c r="L7" s="4" t="s">
        <v>164</v>
      </c>
      <c r="M7" s="4" t="s">
        <v>165</v>
      </c>
      <c r="N7" s="4" t="s">
        <v>167</v>
      </c>
      <c r="O7" s="4" t="s">
        <v>166</v>
      </c>
      <c r="P7" s="4" t="s">
        <v>219</v>
      </c>
    </row>
    <row r="8" spans="1:16" ht="63.75" x14ac:dyDescent="0.25">
      <c r="A8" s="126" t="s">
        <v>35</v>
      </c>
      <c r="B8" s="126" t="s">
        <v>36</v>
      </c>
      <c r="C8" s="4" t="s">
        <v>37</v>
      </c>
      <c r="D8" s="2">
        <v>43374</v>
      </c>
      <c r="E8" s="2">
        <v>44440</v>
      </c>
      <c r="F8" s="82" t="s">
        <v>38</v>
      </c>
      <c r="G8" s="82" t="s">
        <v>67</v>
      </c>
      <c r="H8" s="4" t="s">
        <v>670</v>
      </c>
      <c r="I8" s="4" t="s">
        <v>168</v>
      </c>
      <c r="J8" s="4" t="s">
        <v>169</v>
      </c>
      <c r="K8" s="4" t="s">
        <v>170</v>
      </c>
      <c r="L8" s="4" t="s">
        <v>171</v>
      </c>
      <c r="M8" s="4" t="s">
        <v>172</v>
      </c>
      <c r="N8" s="4" t="s">
        <v>173</v>
      </c>
      <c r="O8" s="4" t="s">
        <v>286</v>
      </c>
      <c r="P8" s="4" t="s">
        <v>286</v>
      </c>
    </row>
    <row r="9" spans="1:16" ht="63.75" x14ac:dyDescent="0.25">
      <c r="A9" s="126"/>
      <c r="B9" s="126"/>
      <c r="C9" s="4" t="s">
        <v>39</v>
      </c>
      <c r="D9" s="2">
        <v>43374</v>
      </c>
      <c r="E9" s="2">
        <v>44440</v>
      </c>
      <c r="F9" s="82" t="s">
        <v>38</v>
      </c>
      <c r="G9" s="82" t="s">
        <v>67</v>
      </c>
      <c r="H9" s="4" t="s">
        <v>174</v>
      </c>
      <c r="I9" s="4" t="s">
        <v>174</v>
      </c>
      <c r="J9" s="4" t="s">
        <v>225</v>
      </c>
      <c r="K9" s="4" t="s">
        <v>225</v>
      </c>
      <c r="L9" s="4" t="s">
        <v>225</v>
      </c>
      <c r="M9" s="4" t="s">
        <v>225</v>
      </c>
      <c r="N9" s="4" t="s">
        <v>225</v>
      </c>
      <c r="O9" s="4" t="s">
        <v>225</v>
      </c>
      <c r="P9" s="4" t="s">
        <v>225</v>
      </c>
    </row>
    <row r="10" spans="1:16" ht="76.5" x14ac:dyDescent="0.25">
      <c r="A10" s="126"/>
      <c r="B10" s="126"/>
      <c r="C10" s="4" t="s">
        <v>40</v>
      </c>
      <c r="D10" s="2">
        <v>43374</v>
      </c>
      <c r="E10" s="2">
        <v>44440</v>
      </c>
      <c r="F10" s="82" t="s">
        <v>38</v>
      </c>
      <c r="G10" s="82" t="s">
        <v>67</v>
      </c>
      <c r="H10" s="4" t="s">
        <v>175</v>
      </c>
      <c r="I10" s="4" t="s">
        <v>176</v>
      </c>
      <c r="J10" s="4" t="s">
        <v>177</v>
      </c>
      <c r="K10" s="4" t="s">
        <v>283</v>
      </c>
      <c r="L10" s="4" t="s">
        <v>284</v>
      </c>
      <c r="M10" s="4" t="s">
        <v>284</v>
      </c>
      <c r="N10" s="4" t="s">
        <v>178</v>
      </c>
      <c r="O10" s="4" t="s">
        <v>285</v>
      </c>
      <c r="P10" s="4" t="s">
        <v>285</v>
      </c>
    </row>
    <row r="11" spans="1:16" ht="127.5" x14ac:dyDescent="0.25">
      <c r="A11" s="4" t="s">
        <v>671</v>
      </c>
      <c r="B11" s="4" t="s">
        <v>41</v>
      </c>
      <c r="C11" s="4" t="s">
        <v>42</v>
      </c>
      <c r="D11" s="2">
        <v>43374</v>
      </c>
      <c r="E11" s="2">
        <v>44075</v>
      </c>
      <c r="F11" s="82" t="s">
        <v>30</v>
      </c>
      <c r="G11" s="82" t="s">
        <v>67</v>
      </c>
      <c r="H11" s="4" t="s">
        <v>672</v>
      </c>
      <c r="I11" s="4" t="s">
        <v>179</v>
      </c>
      <c r="J11" s="4" t="s">
        <v>180</v>
      </c>
      <c r="K11" s="4" t="s">
        <v>673</v>
      </c>
      <c r="L11" s="4" t="s">
        <v>181</v>
      </c>
      <c r="M11" s="4" t="s">
        <v>674</v>
      </c>
      <c r="N11" s="4" t="s">
        <v>182</v>
      </c>
      <c r="O11" s="4" t="s">
        <v>675</v>
      </c>
      <c r="P11" s="4" t="s">
        <v>676</v>
      </c>
    </row>
    <row r="12" spans="1:16" ht="216.75" x14ac:dyDescent="0.25">
      <c r="A12" s="126" t="s">
        <v>43</v>
      </c>
      <c r="B12" s="126" t="s">
        <v>44</v>
      </c>
      <c r="C12" s="4" t="s">
        <v>45</v>
      </c>
      <c r="D12" s="2">
        <v>43405</v>
      </c>
      <c r="E12" s="2">
        <v>44440</v>
      </c>
      <c r="F12" s="82" t="s">
        <v>46</v>
      </c>
      <c r="G12" s="82" t="s">
        <v>69</v>
      </c>
      <c r="H12" s="4" t="s">
        <v>677</v>
      </c>
      <c r="I12" s="4" t="s">
        <v>678</v>
      </c>
      <c r="J12" s="4" t="s">
        <v>679</v>
      </c>
      <c r="K12" s="32" t="s">
        <v>644</v>
      </c>
      <c r="L12" s="32" t="s">
        <v>513</v>
      </c>
      <c r="M12" s="32" t="s">
        <v>516</v>
      </c>
      <c r="N12" s="32" t="s">
        <v>645</v>
      </c>
      <c r="O12" s="32" t="s">
        <v>568</v>
      </c>
      <c r="P12" s="32" t="s">
        <v>611</v>
      </c>
    </row>
    <row r="13" spans="1:16" ht="178.5" x14ac:dyDescent="0.25">
      <c r="A13" s="126"/>
      <c r="B13" s="126"/>
      <c r="C13" s="4" t="s">
        <v>47</v>
      </c>
      <c r="D13" s="2">
        <v>43709</v>
      </c>
      <c r="E13" s="2">
        <v>44440</v>
      </c>
      <c r="F13" s="82" t="s">
        <v>48</v>
      </c>
      <c r="G13" s="82" t="s">
        <v>69</v>
      </c>
      <c r="H13" s="3" t="s">
        <v>325</v>
      </c>
      <c r="I13" s="4" t="s">
        <v>646</v>
      </c>
      <c r="J13" s="4" t="s">
        <v>647</v>
      </c>
      <c r="K13" s="4" t="s">
        <v>648</v>
      </c>
      <c r="L13" s="4" t="s">
        <v>649</v>
      </c>
      <c r="M13" s="4" t="s">
        <v>680</v>
      </c>
      <c r="N13" s="91" t="s">
        <v>681</v>
      </c>
      <c r="O13" s="91" t="s">
        <v>650</v>
      </c>
      <c r="P13" s="91" t="s">
        <v>650</v>
      </c>
    </row>
    <row r="14" spans="1:16" ht="178.5" x14ac:dyDescent="0.25">
      <c r="A14" s="126"/>
      <c r="B14" s="126"/>
      <c r="C14" s="4" t="s">
        <v>49</v>
      </c>
      <c r="D14" s="2">
        <v>43435</v>
      </c>
      <c r="E14" s="2">
        <v>44440</v>
      </c>
      <c r="F14" s="82" t="s">
        <v>50</v>
      </c>
      <c r="G14" s="82" t="s">
        <v>68</v>
      </c>
      <c r="H14" s="4" t="s">
        <v>651</v>
      </c>
      <c r="I14" s="4" t="s">
        <v>682</v>
      </c>
      <c r="J14" s="4" t="s">
        <v>652</v>
      </c>
      <c r="K14" s="4" t="s">
        <v>653</v>
      </c>
      <c r="L14" s="4" t="s">
        <v>654</v>
      </c>
      <c r="M14" s="4" t="s">
        <v>655</v>
      </c>
      <c r="N14" s="91" t="s">
        <v>683</v>
      </c>
      <c r="O14" s="91" t="s">
        <v>684</v>
      </c>
      <c r="P14" s="91" t="s">
        <v>656</v>
      </c>
    </row>
    <row r="15" spans="1:16" ht="153" x14ac:dyDescent="0.25">
      <c r="A15" s="126"/>
      <c r="B15" s="126"/>
      <c r="C15" s="4" t="s">
        <v>51</v>
      </c>
      <c r="D15" s="2">
        <v>43435</v>
      </c>
      <c r="E15" s="2">
        <v>44440</v>
      </c>
      <c r="F15" s="82" t="s">
        <v>657</v>
      </c>
      <c r="G15" s="82" t="s">
        <v>67</v>
      </c>
      <c r="H15" s="4" t="s">
        <v>229</v>
      </c>
      <c r="I15" s="4" t="s">
        <v>639</v>
      </c>
      <c r="J15" s="4" t="s">
        <v>638</v>
      </c>
      <c r="K15" s="4" t="s">
        <v>637</v>
      </c>
      <c r="L15" s="4" t="s">
        <v>636</v>
      </c>
      <c r="M15" s="4" t="s">
        <v>658</v>
      </c>
      <c r="N15" s="91" t="s">
        <v>659</v>
      </c>
      <c r="O15" s="4" t="s">
        <v>596</v>
      </c>
      <c r="P15" s="4" t="s">
        <v>635</v>
      </c>
    </row>
    <row r="16" spans="1:16" ht="102" x14ac:dyDescent="0.25">
      <c r="A16" s="126"/>
      <c r="B16" s="126"/>
      <c r="C16" s="4" t="s">
        <v>445</v>
      </c>
      <c r="D16" s="2">
        <v>43435</v>
      </c>
      <c r="E16" s="2">
        <v>44440</v>
      </c>
      <c r="F16" s="82" t="s">
        <v>52</v>
      </c>
      <c r="G16" s="82" t="s">
        <v>67</v>
      </c>
      <c r="H16" s="4" t="s">
        <v>660</v>
      </c>
      <c r="I16" s="4" t="s">
        <v>660</v>
      </c>
      <c r="J16" s="4" t="s">
        <v>660</v>
      </c>
      <c r="K16" s="4" t="s">
        <v>660</v>
      </c>
      <c r="L16" s="4" t="s">
        <v>446</v>
      </c>
      <c r="M16" s="4" t="s">
        <v>446</v>
      </c>
      <c r="N16" s="91" t="s">
        <v>446</v>
      </c>
      <c r="O16" s="91" t="s">
        <v>446</v>
      </c>
      <c r="P16" s="91" t="s">
        <v>446</v>
      </c>
    </row>
    <row r="17" spans="1:16" ht="89.25" x14ac:dyDescent="0.25">
      <c r="A17" s="126"/>
      <c r="B17" s="126"/>
      <c r="C17" s="4" t="s">
        <v>53</v>
      </c>
      <c r="D17" s="2">
        <v>43405</v>
      </c>
      <c r="E17" s="2">
        <v>44440</v>
      </c>
      <c r="F17" s="82" t="s">
        <v>54</v>
      </c>
      <c r="G17" s="82" t="s">
        <v>67</v>
      </c>
      <c r="H17" s="4" t="s">
        <v>661</v>
      </c>
      <c r="I17" s="4" t="s">
        <v>662</v>
      </c>
      <c r="J17" s="4" t="s">
        <v>662</v>
      </c>
      <c r="K17" s="4" t="s">
        <v>663</v>
      </c>
      <c r="L17" s="4" t="s">
        <v>490</v>
      </c>
      <c r="M17" s="4" t="s">
        <v>491</v>
      </c>
      <c r="N17" s="91" t="s">
        <v>566</v>
      </c>
      <c r="O17" s="91" t="s">
        <v>597</v>
      </c>
      <c r="P17" s="91" t="s">
        <v>597</v>
      </c>
    </row>
    <row r="18" spans="1:16" ht="127.5" x14ac:dyDescent="0.25">
      <c r="A18" s="126"/>
      <c r="B18" s="126"/>
      <c r="C18" s="4" t="s">
        <v>282</v>
      </c>
      <c r="D18" s="2">
        <v>43405</v>
      </c>
      <c r="E18" s="2">
        <v>44440</v>
      </c>
      <c r="F18" s="82" t="s">
        <v>38</v>
      </c>
      <c r="G18" s="82" t="s">
        <v>67</v>
      </c>
      <c r="H18" s="4" t="s">
        <v>495</v>
      </c>
      <c r="I18" s="4" t="s">
        <v>494</v>
      </c>
      <c r="J18" s="4" t="s">
        <v>494</v>
      </c>
      <c r="K18" s="4" t="s">
        <v>493</v>
      </c>
      <c r="L18" s="4" t="s">
        <v>492</v>
      </c>
      <c r="M18" s="4" t="s">
        <v>567</v>
      </c>
      <c r="N18" s="91" t="s">
        <v>567</v>
      </c>
      <c r="O18" s="91" t="s">
        <v>567</v>
      </c>
      <c r="P18" s="91" t="s">
        <v>567</v>
      </c>
    </row>
    <row r="19" spans="1:16" ht="185.25" customHeight="1" x14ac:dyDescent="0.25">
      <c r="A19" s="126"/>
      <c r="B19" s="126"/>
      <c r="C19" s="4" t="s">
        <v>55</v>
      </c>
      <c r="D19" s="2">
        <v>43405</v>
      </c>
      <c r="E19" s="2">
        <v>44440</v>
      </c>
      <c r="F19" s="82" t="s">
        <v>38</v>
      </c>
      <c r="G19" s="82" t="s">
        <v>67</v>
      </c>
      <c r="H19" s="4" t="s">
        <v>447</v>
      </c>
      <c r="I19" s="4" t="s">
        <v>448</v>
      </c>
      <c r="J19" s="4" t="s">
        <v>664</v>
      </c>
      <c r="K19" s="4" t="s">
        <v>449</v>
      </c>
      <c r="L19" s="4" t="s">
        <v>496</v>
      </c>
      <c r="M19" s="4" t="s">
        <v>496</v>
      </c>
      <c r="N19" s="91" t="s">
        <v>496</v>
      </c>
      <c r="O19" s="91" t="s">
        <v>496</v>
      </c>
      <c r="P19" s="91" t="s">
        <v>496</v>
      </c>
    </row>
    <row r="20" spans="1:16" ht="102" x14ac:dyDescent="0.25">
      <c r="A20" s="126"/>
      <c r="B20" s="126"/>
      <c r="C20" s="4" t="s">
        <v>56</v>
      </c>
      <c r="D20" s="2">
        <v>43405</v>
      </c>
      <c r="E20" s="2">
        <v>44440</v>
      </c>
      <c r="F20" s="82" t="s">
        <v>38</v>
      </c>
      <c r="G20" s="82" t="s">
        <v>67</v>
      </c>
      <c r="H20" s="4" t="s">
        <v>231</v>
      </c>
      <c r="I20" s="4" t="s">
        <v>231</v>
      </c>
      <c r="J20" s="4" t="s">
        <v>231</v>
      </c>
      <c r="K20" s="4" t="s">
        <v>287</v>
      </c>
      <c r="L20" s="4" t="s">
        <v>287</v>
      </c>
      <c r="M20" s="4" t="s">
        <v>287</v>
      </c>
      <c r="N20" s="91" t="s">
        <v>287</v>
      </c>
      <c r="O20" s="91" t="s">
        <v>287</v>
      </c>
      <c r="P20" s="91" t="s">
        <v>287</v>
      </c>
    </row>
    <row r="21" spans="1:16" ht="63.75" x14ac:dyDescent="0.25">
      <c r="A21" s="126"/>
      <c r="B21" s="126"/>
      <c r="C21" s="4" t="s">
        <v>57</v>
      </c>
      <c r="D21" s="2">
        <v>43405</v>
      </c>
      <c r="E21" s="2">
        <v>44440</v>
      </c>
      <c r="F21" s="82" t="s">
        <v>58</v>
      </c>
      <c r="G21" s="82" t="s">
        <v>67</v>
      </c>
      <c r="H21" s="4" t="s">
        <v>232</v>
      </c>
      <c r="I21" s="91" t="s">
        <v>232</v>
      </c>
      <c r="J21" s="91" t="s">
        <v>232</v>
      </c>
      <c r="K21" s="91" t="s">
        <v>232</v>
      </c>
      <c r="L21" s="91" t="s">
        <v>232</v>
      </c>
      <c r="M21" s="91" t="s">
        <v>232</v>
      </c>
      <c r="N21" s="91" t="s">
        <v>232</v>
      </c>
      <c r="O21" s="91" t="s">
        <v>232</v>
      </c>
      <c r="P21" s="91" t="s">
        <v>232</v>
      </c>
    </row>
    <row r="22" spans="1:16" ht="140.25" x14ac:dyDescent="0.25">
      <c r="A22" s="126" t="s">
        <v>59</v>
      </c>
      <c r="B22" s="126" t="s">
        <v>60</v>
      </c>
      <c r="C22" s="4" t="s">
        <v>61</v>
      </c>
      <c r="D22" s="2">
        <v>43374</v>
      </c>
      <c r="E22" s="2">
        <v>44440</v>
      </c>
      <c r="F22" s="82" t="s">
        <v>665</v>
      </c>
      <c r="G22" s="82" t="s">
        <v>67</v>
      </c>
      <c r="H22" s="91" t="s">
        <v>737</v>
      </c>
      <c r="I22" s="91" t="s">
        <v>752</v>
      </c>
      <c r="J22" s="94" t="s">
        <v>756</v>
      </c>
      <c r="K22" s="94" t="s">
        <v>755</v>
      </c>
      <c r="L22" s="94" t="s">
        <v>741</v>
      </c>
      <c r="M22" s="94" t="s">
        <v>753</v>
      </c>
      <c r="N22" s="94" t="s">
        <v>746</v>
      </c>
      <c r="O22" s="94" t="s">
        <v>749</v>
      </c>
      <c r="P22" s="94" t="s">
        <v>754</v>
      </c>
    </row>
    <row r="23" spans="1:16" ht="114.75" x14ac:dyDescent="0.25">
      <c r="A23" s="126"/>
      <c r="B23" s="126"/>
      <c r="C23" s="4" t="s">
        <v>734</v>
      </c>
      <c r="D23" s="2">
        <v>43374</v>
      </c>
      <c r="E23" s="2">
        <v>44440</v>
      </c>
      <c r="F23" s="82" t="s">
        <v>665</v>
      </c>
      <c r="G23" s="82" t="s">
        <v>67</v>
      </c>
      <c r="H23" s="4" t="s">
        <v>735</v>
      </c>
      <c r="I23" s="91" t="s">
        <v>736</v>
      </c>
      <c r="J23" s="94" t="s">
        <v>738</v>
      </c>
      <c r="K23" s="94" t="s">
        <v>739</v>
      </c>
      <c r="L23" s="94" t="s">
        <v>743</v>
      </c>
      <c r="M23" s="94" t="s">
        <v>744</v>
      </c>
      <c r="N23" s="94" t="s">
        <v>747</v>
      </c>
      <c r="O23" s="94" t="s">
        <v>750</v>
      </c>
      <c r="P23" s="94" t="s">
        <v>757</v>
      </c>
    </row>
    <row r="24" spans="1:16" ht="76.5" x14ac:dyDescent="0.25">
      <c r="A24" s="126"/>
      <c r="B24" s="126"/>
      <c r="C24" s="4" t="s">
        <v>62</v>
      </c>
      <c r="D24" s="2">
        <v>43374</v>
      </c>
      <c r="E24" s="2">
        <v>44440</v>
      </c>
      <c r="F24" s="82" t="s">
        <v>63</v>
      </c>
      <c r="G24" s="82" t="s">
        <v>67</v>
      </c>
      <c r="H24" s="4" t="s">
        <v>210</v>
      </c>
      <c r="I24" s="4" t="s">
        <v>211</v>
      </c>
      <c r="J24" s="94" t="s">
        <v>760</v>
      </c>
      <c r="K24" s="4" t="s">
        <v>740</v>
      </c>
      <c r="L24" s="94" t="s">
        <v>742</v>
      </c>
      <c r="M24" s="94" t="s">
        <v>745</v>
      </c>
      <c r="N24" s="4" t="s">
        <v>212</v>
      </c>
      <c r="O24" s="94" t="s">
        <v>751</v>
      </c>
      <c r="P24" s="94" t="s">
        <v>758</v>
      </c>
    </row>
    <row r="25" spans="1:16" ht="127.5" x14ac:dyDescent="0.25">
      <c r="A25" s="126"/>
      <c r="B25" s="126"/>
      <c r="C25" s="4" t="s">
        <v>64</v>
      </c>
      <c r="D25" s="2">
        <v>43374</v>
      </c>
      <c r="E25" s="2">
        <v>44440</v>
      </c>
      <c r="F25" s="82" t="s">
        <v>665</v>
      </c>
      <c r="G25" s="82" t="s">
        <v>67</v>
      </c>
      <c r="H25" s="4" t="s">
        <v>761</v>
      </c>
      <c r="I25" s="94" t="s">
        <v>762</v>
      </c>
      <c r="J25" s="4" t="s">
        <v>763</v>
      </c>
      <c r="K25" s="94" t="s">
        <v>764</v>
      </c>
      <c r="L25" s="94" t="s">
        <v>748</v>
      </c>
      <c r="M25" s="94" t="s">
        <v>765</v>
      </c>
      <c r="N25" s="94" t="s">
        <v>766</v>
      </c>
      <c r="O25" s="94" t="s">
        <v>767</v>
      </c>
      <c r="P25" s="94" t="s">
        <v>759</v>
      </c>
    </row>
    <row r="26" spans="1:16" ht="76.5" x14ac:dyDescent="0.25">
      <c r="A26" s="126"/>
      <c r="B26" s="126"/>
      <c r="C26" s="4" t="s">
        <v>65</v>
      </c>
      <c r="D26" s="2">
        <v>43374</v>
      </c>
      <c r="E26" s="2">
        <v>44440</v>
      </c>
      <c r="F26" s="82" t="s">
        <v>666</v>
      </c>
      <c r="G26" s="82" t="s">
        <v>67</v>
      </c>
      <c r="H26" s="4" t="s">
        <v>209</v>
      </c>
      <c r="I26" s="4" t="s">
        <v>209</v>
      </c>
      <c r="J26" s="4" t="s">
        <v>209</v>
      </c>
      <c r="K26" s="4" t="s">
        <v>209</v>
      </c>
      <c r="L26" s="4" t="s">
        <v>209</v>
      </c>
      <c r="M26" s="4" t="s">
        <v>209</v>
      </c>
      <c r="N26" s="4" t="s">
        <v>209</v>
      </c>
      <c r="O26" s="4" t="s">
        <v>209</v>
      </c>
      <c r="P26" s="94" t="s">
        <v>209</v>
      </c>
    </row>
  </sheetData>
  <sheetProtection algorithmName="SHA-512" hashValue="HMBnlpBEKqkPsvg19wijHBSL2N9b4/1TghspPyxxwbNvonDo5Xc8Hdu3g5eaUKyyFDMAYYhehpVUbLiLMCvkbg==" saltValue="RvO2A3xHPEBtBMT3PVRIUg==" spinCount="100000" sheet="1" objects="1" scenarios="1"/>
  <mergeCells count="14">
    <mergeCell ref="A12:A21"/>
    <mergeCell ref="B12:B21"/>
    <mergeCell ref="A22:A26"/>
    <mergeCell ref="B22:B26"/>
    <mergeCell ref="A1:B2"/>
    <mergeCell ref="D1:D2"/>
    <mergeCell ref="E1:E2"/>
    <mergeCell ref="F1:F2"/>
    <mergeCell ref="G1:G2"/>
    <mergeCell ref="A8:A10"/>
    <mergeCell ref="B8:B10"/>
    <mergeCell ref="C1:C2"/>
    <mergeCell ref="A3:P3"/>
    <mergeCell ref="A6:P6"/>
  </mergeCells>
  <phoneticPr fontId="2" type="noConversion"/>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4"/>
  <sheetViews>
    <sheetView topLeftCell="A13" workbookViewId="0">
      <selection activeCell="I4" sqref="I4"/>
    </sheetView>
  </sheetViews>
  <sheetFormatPr baseColWidth="10" defaultRowHeight="15" x14ac:dyDescent="0.25"/>
  <cols>
    <col min="2" max="2" width="13.42578125" customWidth="1"/>
    <col min="13" max="13" width="12.5703125" customWidth="1"/>
    <col min="14" max="14" width="20" customWidth="1"/>
  </cols>
  <sheetData>
    <row r="2" spans="2:15" s="13" customFormat="1" ht="31.5" customHeight="1" x14ac:dyDescent="0.25">
      <c r="B2" s="14" t="s">
        <v>183</v>
      </c>
      <c r="C2" s="14" t="s">
        <v>196</v>
      </c>
      <c r="D2" s="14" t="s">
        <v>197</v>
      </c>
      <c r="E2" s="14" t="s">
        <v>198</v>
      </c>
      <c r="F2" s="14" t="s">
        <v>199</v>
      </c>
      <c r="M2" s="14" t="s">
        <v>200</v>
      </c>
      <c r="N2" s="114" t="s">
        <v>643</v>
      </c>
      <c r="O2" s="14" t="s">
        <v>641</v>
      </c>
    </row>
    <row r="3" spans="2:15" x14ac:dyDescent="0.25">
      <c r="B3" s="16" t="s">
        <v>184</v>
      </c>
      <c r="C3" s="113">
        <v>10.428106436650664</v>
      </c>
      <c r="D3" s="113">
        <v>13.706198608475649</v>
      </c>
      <c r="E3" s="113">
        <v>15.19</v>
      </c>
      <c r="F3" s="113">
        <v>11.9</v>
      </c>
      <c r="M3" s="16" t="s">
        <v>201</v>
      </c>
      <c r="N3" s="16">
        <v>9.9600000000000009</v>
      </c>
      <c r="O3" s="16">
        <v>9.4</v>
      </c>
    </row>
    <row r="4" spans="2:15" x14ac:dyDescent="0.25">
      <c r="B4" s="16" t="s">
        <v>185</v>
      </c>
      <c r="C4" s="113">
        <v>9.003670273503344</v>
      </c>
      <c r="D4" s="113">
        <v>10.361249934241675</v>
      </c>
      <c r="E4" s="113">
        <v>10.96</v>
      </c>
      <c r="F4" s="113">
        <v>12.4</v>
      </c>
      <c r="M4" s="16" t="s">
        <v>202</v>
      </c>
      <c r="N4" s="16">
        <v>13.9</v>
      </c>
      <c r="O4" s="16">
        <v>9.17</v>
      </c>
    </row>
    <row r="5" spans="2:15" x14ac:dyDescent="0.25">
      <c r="B5" s="16" t="s">
        <v>186</v>
      </c>
      <c r="C5" s="113">
        <v>10.884257121907503</v>
      </c>
      <c r="D5" s="113">
        <v>14.87187032025852</v>
      </c>
      <c r="E5" s="113">
        <v>12.13</v>
      </c>
      <c r="F5" s="113">
        <v>16.2</v>
      </c>
      <c r="M5" s="16" t="s">
        <v>203</v>
      </c>
      <c r="N5" s="16">
        <v>14.01</v>
      </c>
      <c r="O5" s="16">
        <v>8.9499999999999993</v>
      </c>
    </row>
    <row r="6" spans="2:15" x14ac:dyDescent="0.25">
      <c r="B6" s="16" t="s">
        <v>187</v>
      </c>
      <c r="C6" s="113">
        <v>9.4913456321215417</v>
      </c>
      <c r="D6" s="113">
        <v>15.239311319273641</v>
      </c>
      <c r="E6" s="113">
        <v>13.07</v>
      </c>
      <c r="F6" s="113">
        <v>12.9</v>
      </c>
      <c r="M6" s="16" t="s">
        <v>204</v>
      </c>
      <c r="N6" s="16">
        <v>14.9</v>
      </c>
      <c r="O6" s="16">
        <v>8.7200000000000006</v>
      </c>
    </row>
    <row r="7" spans="2:15" x14ac:dyDescent="0.25">
      <c r="B7" s="16" t="s">
        <v>188</v>
      </c>
      <c r="C7" s="113">
        <v>9.7574476159496903</v>
      </c>
      <c r="D7" s="113">
        <v>17.212643379872322</v>
      </c>
      <c r="E7" s="113">
        <v>16.07</v>
      </c>
      <c r="F7" s="113">
        <v>13.2</v>
      </c>
      <c r="M7" s="16" t="s">
        <v>205</v>
      </c>
      <c r="N7" s="16">
        <v>13.33</v>
      </c>
      <c r="O7" s="16">
        <v>8.49</v>
      </c>
    </row>
    <row r="8" spans="2:15" x14ac:dyDescent="0.25">
      <c r="B8" s="16" t="s">
        <v>189</v>
      </c>
      <c r="C8" s="113">
        <v>10.211460418808507</v>
      </c>
      <c r="D8" s="113">
        <v>12.687415846711549</v>
      </c>
      <c r="E8" s="113">
        <v>12.56</v>
      </c>
      <c r="F8" s="113">
        <v>12.6</v>
      </c>
      <c r="M8" s="16" t="s">
        <v>206</v>
      </c>
      <c r="N8" s="16">
        <v>13.46</v>
      </c>
      <c r="O8" s="16">
        <v>8.27</v>
      </c>
    </row>
    <row r="9" spans="2:15" x14ac:dyDescent="0.25">
      <c r="B9" s="16" t="s">
        <v>190</v>
      </c>
      <c r="C9" s="113">
        <v>11.158960239695523</v>
      </c>
      <c r="D9" s="113">
        <v>16.220550989817543</v>
      </c>
      <c r="E9" s="113">
        <v>14.08</v>
      </c>
      <c r="F9" s="113">
        <v>14.9</v>
      </c>
      <c r="M9" s="16" t="s">
        <v>207</v>
      </c>
      <c r="N9" s="16">
        <v>13.2</v>
      </c>
      <c r="O9" s="16">
        <v>8.0399999999999991</v>
      </c>
    </row>
    <row r="10" spans="2:15" x14ac:dyDescent="0.25">
      <c r="B10" s="16" t="s">
        <v>191</v>
      </c>
      <c r="C10" s="113">
        <v>12.392004516614691</v>
      </c>
      <c r="D10" s="113">
        <v>16.155725033494797</v>
      </c>
      <c r="E10" s="113">
        <v>13.53</v>
      </c>
      <c r="F10" s="113">
        <v>13.1</v>
      </c>
      <c r="M10" s="16" t="s">
        <v>642</v>
      </c>
      <c r="N10" s="16">
        <v>12.55</v>
      </c>
      <c r="O10" s="16">
        <v>7.94</v>
      </c>
    </row>
    <row r="11" spans="2:15" x14ac:dyDescent="0.25">
      <c r="B11" s="16" t="s">
        <v>192</v>
      </c>
      <c r="C11" s="113">
        <v>15.485884499785316</v>
      </c>
      <c r="D11" s="113">
        <v>13.5821970671469</v>
      </c>
      <c r="E11" s="113">
        <v>12.73</v>
      </c>
      <c r="F11" s="113">
        <v>13</v>
      </c>
    </row>
    <row r="12" spans="2:15" x14ac:dyDescent="0.25">
      <c r="B12" s="16" t="s">
        <v>193</v>
      </c>
      <c r="C12" s="113">
        <v>14.540359044332076</v>
      </c>
      <c r="D12" s="113">
        <v>14.835610106820049</v>
      </c>
      <c r="E12" s="113">
        <v>13.5</v>
      </c>
      <c r="F12" s="113">
        <v>13.4</v>
      </c>
    </row>
    <row r="13" spans="2:15" x14ac:dyDescent="0.25">
      <c r="B13" s="16" t="s">
        <v>194</v>
      </c>
      <c r="C13" s="113">
        <v>14.26980716691865</v>
      </c>
      <c r="D13" s="113">
        <v>12.700885318049229</v>
      </c>
      <c r="E13" s="113"/>
      <c r="F13" s="113">
        <v>8.1</v>
      </c>
    </row>
    <row r="14" spans="2:15" x14ac:dyDescent="0.25">
      <c r="B14" s="16" t="s">
        <v>208</v>
      </c>
      <c r="C14" s="113">
        <v>15.550142811805776</v>
      </c>
      <c r="D14" s="113">
        <v>15.928542262147815</v>
      </c>
      <c r="E14" s="113"/>
      <c r="F14" s="113">
        <v>12.8</v>
      </c>
    </row>
  </sheetData>
  <sheetProtection algorithmName="SHA-512" hashValue="hwyTJk6sl7lFZiz+VJzwFP0R0XCbu+R8u/sKO/MKAoJ6JLt5VowJIKQuCaLMmRkwgctKWX8d+CQJMA7wNO2l0Q==" saltValue="xZsLx2fNMB94gvzxPNT2Cw==" spinCount="10000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0"/>
  <sheetViews>
    <sheetView workbookViewId="0">
      <selection activeCell="L17" sqref="L17"/>
    </sheetView>
  </sheetViews>
  <sheetFormatPr baseColWidth="10" defaultRowHeight="15" x14ac:dyDescent="0.25"/>
  <cols>
    <col min="4" max="4" width="13.85546875" style="124" customWidth="1"/>
    <col min="5" max="5" width="14.7109375" style="124" customWidth="1"/>
    <col min="15" max="15" width="13.140625" customWidth="1"/>
    <col min="16" max="16" width="20.85546875" customWidth="1"/>
    <col min="18" max="18" width="27.7109375" customWidth="1"/>
  </cols>
  <sheetData>
    <row r="2" spans="2:18" ht="30" customHeight="1" x14ac:dyDescent="0.25">
      <c r="B2" s="120" t="s">
        <v>183</v>
      </c>
      <c r="C2" s="120" t="s">
        <v>768</v>
      </c>
      <c r="D2" s="120" t="s">
        <v>769</v>
      </c>
      <c r="E2" s="120" t="s">
        <v>770</v>
      </c>
      <c r="N2" s="120" t="s">
        <v>183</v>
      </c>
      <c r="O2" s="120" t="s">
        <v>771</v>
      </c>
      <c r="P2" s="120" t="s">
        <v>772</v>
      </c>
      <c r="Q2" s="120" t="s">
        <v>773</v>
      </c>
      <c r="R2" s="120" t="s">
        <v>772</v>
      </c>
    </row>
    <row r="3" spans="2:18" ht="15.75" customHeight="1" x14ac:dyDescent="0.25">
      <c r="B3" s="121">
        <v>44044</v>
      </c>
      <c r="C3" s="122">
        <v>1.1000000000000001</v>
      </c>
      <c r="D3" s="122">
        <v>1.19</v>
      </c>
      <c r="E3" s="122">
        <v>5</v>
      </c>
      <c r="N3" s="121">
        <v>44044</v>
      </c>
      <c r="O3" s="122">
        <v>102</v>
      </c>
      <c r="P3" s="122" t="s">
        <v>774</v>
      </c>
      <c r="Q3" s="122">
        <v>28</v>
      </c>
      <c r="R3" s="122" t="s">
        <v>775</v>
      </c>
    </row>
    <row r="4" spans="2:18" ht="15.75" customHeight="1" x14ac:dyDescent="0.25">
      <c r="B4" s="121">
        <v>44075</v>
      </c>
      <c r="C4" s="122">
        <v>1.23</v>
      </c>
      <c r="D4" s="122">
        <v>0.64</v>
      </c>
      <c r="E4" s="122">
        <v>5</v>
      </c>
      <c r="N4" s="121">
        <v>44075</v>
      </c>
      <c r="O4" s="122">
        <v>120</v>
      </c>
      <c r="P4" s="122" t="s">
        <v>774</v>
      </c>
      <c r="Q4" s="122">
        <v>34</v>
      </c>
      <c r="R4" s="122" t="s">
        <v>775</v>
      </c>
    </row>
    <row r="5" spans="2:18" ht="15.75" customHeight="1" x14ac:dyDescent="0.25">
      <c r="B5" s="121">
        <v>44105</v>
      </c>
      <c r="C5" s="122">
        <v>0.68</v>
      </c>
      <c r="D5" s="122">
        <v>0.63</v>
      </c>
      <c r="E5" s="122">
        <v>5</v>
      </c>
      <c r="N5" s="121">
        <v>44105</v>
      </c>
      <c r="O5" s="122">
        <v>91</v>
      </c>
      <c r="P5" s="122" t="s">
        <v>774</v>
      </c>
      <c r="Q5" s="122">
        <v>32</v>
      </c>
      <c r="R5" s="122" t="s">
        <v>775</v>
      </c>
    </row>
    <row r="6" spans="2:18" ht="15.75" customHeight="1" x14ac:dyDescent="0.25">
      <c r="B6" s="121">
        <v>44136</v>
      </c>
      <c r="C6" s="122">
        <v>1.74</v>
      </c>
      <c r="D6" s="122">
        <v>0.61</v>
      </c>
      <c r="E6" s="122">
        <v>5</v>
      </c>
      <c r="N6" s="121">
        <v>44136</v>
      </c>
      <c r="O6" s="122">
        <v>81</v>
      </c>
      <c r="P6" s="122" t="s">
        <v>774</v>
      </c>
      <c r="Q6" s="122">
        <v>18</v>
      </c>
      <c r="R6" s="122" t="s">
        <v>775</v>
      </c>
    </row>
    <row r="7" spans="2:18" ht="15.75" customHeight="1" x14ac:dyDescent="0.25">
      <c r="B7" s="121">
        <v>44166</v>
      </c>
      <c r="C7" s="122">
        <v>0.86</v>
      </c>
      <c r="D7" s="122">
        <v>3.72</v>
      </c>
      <c r="E7" s="122">
        <v>5</v>
      </c>
      <c r="N7" s="121">
        <v>44166</v>
      </c>
      <c r="O7" s="122">
        <v>82</v>
      </c>
      <c r="P7" s="122" t="s">
        <v>774</v>
      </c>
      <c r="Q7" s="122">
        <v>5</v>
      </c>
      <c r="R7" s="122" t="s">
        <v>775</v>
      </c>
    </row>
    <row r="8" spans="2:18" x14ac:dyDescent="0.25">
      <c r="B8" s="121">
        <v>44197</v>
      </c>
      <c r="C8" s="122">
        <v>0.77</v>
      </c>
      <c r="D8" s="123" t="s">
        <v>776</v>
      </c>
      <c r="E8" s="123">
        <v>5</v>
      </c>
      <c r="N8" s="121">
        <v>44197</v>
      </c>
      <c r="O8" s="122">
        <v>33</v>
      </c>
      <c r="P8" s="122" t="s">
        <v>774</v>
      </c>
      <c r="Q8" s="122">
        <v>16</v>
      </c>
      <c r="R8" s="122" t="s">
        <v>775</v>
      </c>
    </row>
    <row r="9" spans="2:18" x14ac:dyDescent="0.25">
      <c r="B9" s="121">
        <v>44228</v>
      </c>
      <c r="C9" s="122">
        <v>0.52</v>
      </c>
      <c r="D9" s="123" t="s">
        <v>776</v>
      </c>
      <c r="E9" s="123">
        <v>5</v>
      </c>
      <c r="N9" s="121">
        <v>44228</v>
      </c>
      <c r="O9" s="122">
        <v>39</v>
      </c>
      <c r="P9" s="122" t="s">
        <v>774</v>
      </c>
      <c r="Q9" s="122" t="s">
        <v>776</v>
      </c>
      <c r="R9" s="122" t="s">
        <v>775</v>
      </c>
    </row>
    <row r="10" spans="2:18" ht="25.5" x14ac:dyDescent="0.25">
      <c r="B10" s="121">
        <v>44256</v>
      </c>
      <c r="C10" s="122">
        <v>1.18</v>
      </c>
      <c r="D10" s="123" t="s">
        <v>776</v>
      </c>
      <c r="E10" s="123">
        <v>5</v>
      </c>
      <c r="N10" s="121">
        <v>44256</v>
      </c>
      <c r="O10" s="122">
        <v>64</v>
      </c>
      <c r="P10" s="122" t="s">
        <v>777</v>
      </c>
      <c r="Q10" s="122" t="s">
        <v>776</v>
      </c>
      <c r="R10" s="122" t="s">
        <v>775</v>
      </c>
    </row>
    <row r="11" spans="2:18" ht="38.25" x14ac:dyDescent="0.25">
      <c r="B11" s="121">
        <v>44287</v>
      </c>
      <c r="C11" s="122">
        <v>1.9</v>
      </c>
      <c r="D11" s="123">
        <v>2.35</v>
      </c>
      <c r="E11" s="123">
        <v>5</v>
      </c>
      <c r="N11" s="121">
        <v>44287</v>
      </c>
      <c r="O11" s="122">
        <v>58</v>
      </c>
      <c r="P11" s="122" t="s">
        <v>778</v>
      </c>
      <c r="Q11" s="122">
        <v>22</v>
      </c>
      <c r="R11" s="122" t="s">
        <v>775</v>
      </c>
    </row>
    <row r="12" spans="2:18" ht="25.5" x14ac:dyDescent="0.25">
      <c r="B12" s="121">
        <v>44317</v>
      </c>
      <c r="C12" s="122">
        <v>1.35</v>
      </c>
      <c r="D12" s="123">
        <v>1.64</v>
      </c>
      <c r="E12" s="123">
        <v>5</v>
      </c>
      <c r="N12" s="121">
        <v>44317</v>
      </c>
      <c r="O12" s="122">
        <v>85</v>
      </c>
      <c r="P12" s="122" t="s">
        <v>779</v>
      </c>
      <c r="Q12" s="122">
        <v>26</v>
      </c>
      <c r="R12" s="122" t="s">
        <v>775</v>
      </c>
    </row>
    <row r="13" spans="2:18" x14ac:dyDescent="0.25">
      <c r="B13" s="121">
        <v>44348</v>
      </c>
      <c r="C13" s="122">
        <v>0.87</v>
      </c>
      <c r="D13" s="123">
        <v>0.68</v>
      </c>
      <c r="E13" s="123">
        <v>5</v>
      </c>
      <c r="N13" s="121">
        <v>44348</v>
      </c>
      <c r="O13" s="122">
        <v>86</v>
      </c>
      <c r="P13" s="122" t="s">
        <v>780</v>
      </c>
      <c r="Q13" s="122">
        <v>21</v>
      </c>
      <c r="R13" s="122" t="s">
        <v>775</v>
      </c>
    </row>
    <row r="14" spans="2:18" ht="25.5" x14ac:dyDescent="0.25">
      <c r="B14" s="121">
        <v>44378</v>
      </c>
      <c r="C14" s="122">
        <v>1.89</v>
      </c>
      <c r="D14" s="123">
        <v>0.98</v>
      </c>
      <c r="E14" s="123">
        <v>5</v>
      </c>
      <c r="N14" s="121">
        <v>44378</v>
      </c>
      <c r="O14" s="122">
        <v>77</v>
      </c>
      <c r="P14" s="122" t="s">
        <v>781</v>
      </c>
      <c r="Q14" s="122">
        <v>17</v>
      </c>
      <c r="R14" s="122" t="s">
        <v>775</v>
      </c>
    </row>
    <row r="15" spans="2:18" ht="25.5" x14ac:dyDescent="0.25">
      <c r="B15" s="121">
        <v>44409</v>
      </c>
      <c r="C15" s="122">
        <v>1.65</v>
      </c>
      <c r="D15" s="123">
        <v>2.36</v>
      </c>
      <c r="E15" s="123">
        <v>5</v>
      </c>
      <c r="N15" s="121">
        <v>44409</v>
      </c>
      <c r="O15" s="122">
        <v>116</v>
      </c>
      <c r="P15" s="122" t="s">
        <v>781</v>
      </c>
      <c r="Q15" s="122">
        <v>27</v>
      </c>
      <c r="R15" s="122" t="s">
        <v>775</v>
      </c>
    </row>
    <row r="16" spans="2:18" ht="25.5" x14ac:dyDescent="0.25">
      <c r="B16" s="121">
        <v>44440</v>
      </c>
      <c r="C16" s="122">
        <v>1.33</v>
      </c>
      <c r="D16" s="123">
        <v>1.58</v>
      </c>
      <c r="E16" s="123">
        <v>5</v>
      </c>
      <c r="N16" s="121">
        <v>44440</v>
      </c>
      <c r="O16" s="122">
        <v>98</v>
      </c>
      <c r="P16" s="122" t="s">
        <v>782</v>
      </c>
      <c r="Q16" s="122">
        <v>28</v>
      </c>
      <c r="R16" s="122" t="s">
        <v>775</v>
      </c>
    </row>
    <row r="17" spans="2:18" ht="38.25" x14ac:dyDescent="0.25">
      <c r="B17" s="121">
        <v>44470</v>
      </c>
      <c r="C17" s="122">
        <v>1.06</v>
      </c>
      <c r="D17" s="123">
        <v>4.72</v>
      </c>
      <c r="E17" s="123">
        <v>5</v>
      </c>
      <c r="N17" s="121">
        <v>44470</v>
      </c>
      <c r="O17" s="122">
        <v>90</v>
      </c>
      <c r="P17" s="122" t="s">
        <v>783</v>
      </c>
      <c r="Q17" s="122">
        <v>15</v>
      </c>
      <c r="R17" s="122" t="s">
        <v>775</v>
      </c>
    </row>
    <row r="18" spans="2:18" x14ac:dyDescent="0.25">
      <c r="B18" s="121">
        <v>44501</v>
      </c>
      <c r="C18" s="122">
        <v>1.2</v>
      </c>
      <c r="D18" s="123">
        <v>1.42</v>
      </c>
      <c r="E18" s="123">
        <v>5</v>
      </c>
      <c r="N18" s="121">
        <v>44501</v>
      </c>
      <c r="O18" s="122">
        <v>94</v>
      </c>
      <c r="P18" s="122" t="s">
        <v>780</v>
      </c>
      <c r="Q18" s="122">
        <v>13</v>
      </c>
      <c r="R18" s="122" t="s">
        <v>775</v>
      </c>
    </row>
    <row r="19" spans="2:18" x14ac:dyDescent="0.25">
      <c r="B19" s="121">
        <v>44531</v>
      </c>
      <c r="C19" s="122">
        <v>0.75</v>
      </c>
      <c r="D19" s="123">
        <v>0.56000000000000005</v>
      </c>
      <c r="E19" s="123">
        <v>5</v>
      </c>
      <c r="N19" s="121">
        <v>44531</v>
      </c>
      <c r="O19" s="122">
        <v>84</v>
      </c>
      <c r="P19" s="122" t="s">
        <v>774</v>
      </c>
      <c r="Q19" s="122">
        <v>10</v>
      </c>
      <c r="R19" s="122" t="s">
        <v>775</v>
      </c>
    </row>
    <row r="20" spans="2:18" x14ac:dyDescent="0.25">
      <c r="B20" s="121">
        <v>44562</v>
      </c>
      <c r="C20" s="122">
        <v>0.71</v>
      </c>
      <c r="D20" s="123">
        <v>0.94</v>
      </c>
      <c r="E20" s="123">
        <v>5</v>
      </c>
      <c r="N20" s="121">
        <v>44562</v>
      </c>
      <c r="O20" s="122">
        <v>73</v>
      </c>
      <c r="P20" s="122" t="s">
        <v>774</v>
      </c>
      <c r="Q20" s="122">
        <v>2</v>
      </c>
      <c r="R20" s="122" t="s">
        <v>775</v>
      </c>
    </row>
  </sheetData>
  <sheetProtection algorithmName="SHA-512" hashValue="x0WfaCxi+tyVUUvqXZHkUU9uX+hGAq5vyn4y9Of9n8WfIjljeHPJj+q70Uk/xgy0c/UkIZSIV80DKyBdPCddyg==" saltValue="wnz4T75tDHtM3s5ecl3axw==" spinCount="100000" sheet="1" objects="1" scenarios="1"/>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2"/>
  <sheetViews>
    <sheetView workbookViewId="0">
      <pane xSplit="2" ySplit="4" topLeftCell="C5" activePane="bottomRight" state="frozen"/>
      <selection pane="topRight" activeCell="C1" sqref="C1"/>
      <selection pane="bottomLeft" activeCell="A5" sqref="A5"/>
      <selection pane="bottomRight" activeCell="C24" sqref="C24:C27"/>
    </sheetView>
  </sheetViews>
  <sheetFormatPr baseColWidth="10" defaultRowHeight="15" x14ac:dyDescent="0.25"/>
  <cols>
    <col min="2" max="2" width="36.28515625" customWidth="1"/>
    <col min="3" max="3" width="42.140625" customWidth="1"/>
    <col min="4" max="4" width="14.85546875" customWidth="1"/>
    <col min="5" max="5" width="12.85546875" customWidth="1"/>
    <col min="6" max="7" width="18" customWidth="1"/>
    <col min="8" max="15" width="21.140625" customWidth="1"/>
    <col min="16" max="16" width="25.85546875" customWidth="1"/>
    <col min="17" max="17" width="18.85546875" customWidth="1"/>
    <col min="18" max="18" width="25.85546875" customWidth="1"/>
    <col min="19" max="19" width="21.42578125" customWidth="1"/>
    <col min="20" max="20" width="25.85546875" customWidth="1"/>
    <col min="21" max="21" width="19.5703125" customWidth="1"/>
    <col min="22" max="22" width="24" customWidth="1"/>
    <col min="23" max="23" width="23.28515625" customWidth="1"/>
  </cols>
  <sheetData>
    <row r="2" spans="2:23" ht="15.75" thickBot="1" x14ac:dyDescent="0.3"/>
    <row r="3" spans="2:23" ht="24" customHeight="1" x14ac:dyDescent="0.25">
      <c r="B3" s="128" t="s">
        <v>75</v>
      </c>
      <c r="C3" s="128" t="s">
        <v>76</v>
      </c>
      <c r="D3" s="128" t="s">
        <v>77</v>
      </c>
      <c r="E3" s="128" t="s">
        <v>78</v>
      </c>
      <c r="F3" s="128" t="s">
        <v>79</v>
      </c>
      <c r="G3" s="128" t="s">
        <v>91</v>
      </c>
      <c r="H3" s="128" t="s">
        <v>92</v>
      </c>
      <c r="I3" s="128" t="s">
        <v>101</v>
      </c>
      <c r="J3" s="128" t="s">
        <v>102</v>
      </c>
      <c r="K3" s="128" t="s">
        <v>108</v>
      </c>
      <c r="L3" s="128" t="s">
        <v>109</v>
      </c>
      <c r="M3" s="128" t="s">
        <v>114</v>
      </c>
      <c r="N3" s="128" t="s">
        <v>115</v>
      </c>
      <c r="O3" s="128" t="s">
        <v>122</v>
      </c>
      <c r="P3" s="128" t="s">
        <v>123</v>
      </c>
      <c r="Q3" s="128" t="s">
        <v>125</v>
      </c>
      <c r="R3" s="128" t="s">
        <v>126</v>
      </c>
      <c r="S3" s="128" t="s">
        <v>131</v>
      </c>
      <c r="T3" s="128" t="s">
        <v>132</v>
      </c>
      <c r="U3" s="128" t="s">
        <v>134</v>
      </c>
      <c r="V3" s="128" t="s">
        <v>135</v>
      </c>
      <c r="W3" s="128" t="s">
        <v>220</v>
      </c>
    </row>
    <row r="4" spans="2:23" ht="15.75" thickBot="1" x14ac:dyDescent="0.3">
      <c r="B4" s="129"/>
      <c r="C4" s="129"/>
      <c r="D4" s="129"/>
      <c r="E4" s="129"/>
      <c r="F4" s="129"/>
      <c r="G4" s="129"/>
      <c r="H4" s="129"/>
      <c r="I4" s="129"/>
      <c r="J4" s="129"/>
      <c r="K4" s="129"/>
      <c r="L4" s="129"/>
      <c r="M4" s="129"/>
      <c r="N4" s="129"/>
      <c r="O4" s="129"/>
      <c r="P4" s="129"/>
      <c r="Q4" s="129"/>
      <c r="R4" s="129"/>
      <c r="S4" s="129"/>
      <c r="T4" s="129"/>
      <c r="U4" s="129"/>
      <c r="V4" s="129"/>
      <c r="W4" s="129"/>
    </row>
    <row r="5" spans="2:23" ht="77.25" customHeight="1" x14ac:dyDescent="0.25">
      <c r="B5" s="139" t="s">
        <v>82</v>
      </c>
      <c r="C5" s="139" t="s">
        <v>90</v>
      </c>
      <c r="D5" s="158">
        <v>5794516364</v>
      </c>
      <c r="E5" s="133">
        <v>44082</v>
      </c>
      <c r="F5" s="154">
        <v>997413823</v>
      </c>
      <c r="G5" s="145" t="s">
        <v>685</v>
      </c>
      <c r="H5" s="145" t="s">
        <v>93</v>
      </c>
      <c r="I5" s="145" t="s">
        <v>103</v>
      </c>
      <c r="J5" s="145" t="s">
        <v>93</v>
      </c>
      <c r="K5" s="145" t="s">
        <v>103</v>
      </c>
      <c r="L5" s="145" t="s">
        <v>93</v>
      </c>
      <c r="M5" s="145" t="s">
        <v>116</v>
      </c>
      <c r="N5" s="145" t="s">
        <v>117</v>
      </c>
      <c r="O5" s="145" t="s">
        <v>116</v>
      </c>
      <c r="P5" s="145" t="s">
        <v>124</v>
      </c>
      <c r="Q5" s="145" t="s">
        <v>127</v>
      </c>
      <c r="R5" s="145" t="s">
        <v>124</v>
      </c>
      <c r="S5" s="145" t="s">
        <v>133</v>
      </c>
      <c r="T5" s="145" t="s">
        <v>124</v>
      </c>
      <c r="U5" s="139" t="s">
        <v>136</v>
      </c>
      <c r="V5" s="130" t="s">
        <v>137</v>
      </c>
      <c r="W5" s="142" t="s">
        <v>221</v>
      </c>
    </row>
    <row r="6" spans="2:23" x14ac:dyDescent="0.25">
      <c r="B6" s="140"/>
      <c r="C6" s="140"/>
      <c r="D6" s="152"/>
      <c r="E6" s="134"/>
      <c r="F6" s="155"/>
      <c r="G6" s="146"/>
      <c r="H6" s="146"/>
      <c r="I6" s="146"/>
      <c r="J6" s="146"/>
      <c r="K6" s="146"/>
      <c r="L6" s="146"/>
      <c r="M6" s="146"/>
      <c r="N6" s="146"/>
      <c r="O6" s="146"/>
      <c r="P6" s="146"/>
      <c r="Q6" s="146"/>
      <c r="R6" s="146"/>
      <c r="S6" s="146"/>
      <c r="T6" s="146"/>
      <c r="U6" s="140"/>
      <c r="V6" s="131"/>
      <c r="W6" s="143"/>
    </row>
    <row r="7" spans="2:23" ht="15.75" thickBot="1" x14ac:dyDescent="0.3">
      <c r="B7" s="140"/>
      <c r="C7" s="141"/>
      <c r="D7" s="152"/>
      <c r="E7" s="135"/>
      <c r="F7" s="156"/>
      <c r="G7" s="147"/>
      <c r="H7" s="147"/>
      <c r="I7" s="147"/>
      <c r="J7" s="147"/>
      <c r="K7" s="147"/>
      <c r="L7" s="147"/>
      <c r="M7" s="147"/>
      <c r="N7" s="147"/>
      <c r="O7" s="147"/>
      <c r="P7" s="147"/>
      <c r="Q7" s="147"/>
      <c r="R7" s="147"/>
      <c r="S7" s="147"/>
      <c r="T7" s="147"/>
      <c r="U7" s="141"/>
      <c r="V7" s="132"/>
      <c r="W7" s="144"/>
    </row>
    <row r="8" spans="2:23" ht="43.5" customHeight="1" x14ac:dyDescent="0.25">
      <c r="B8" s="140"/>
      <c r="C8" s="139" t="s">
        <v>83</v>
      </c>
      <c r="D8" s="152"/>
      <c r="E8" s="133">
        <v>44172</v>
      </c>
      <c r="F8" s="136">
        <v>89818841.579999998</v>
      </c>
      <c r="G8" s="142" t="s">
        <v>67</v>
      </c>
      <c r="H8" s="142" t="s">
        <v>94</v>
      </c>
      <c r="I8" s="142" t="s">
        <v>67</v>
      </c>
      <c r="J8" s="142" t="s">
        <v>67</v>
      </c>
      <c r="K8" s="142" t="s">
        <v>110</v>
      </c>
      <c r="L8" s="142" t="s">
        <v>93</v>
      </c>
      <c r="M8" s="142" t="s">
        <v>118</v>
      </c>
      <c r="N8" s="142" t="s">
        <v>119</v>
      </c>
      <c r="O8" s="142" t="s">
        <v>118</v>
      </c>
      <c r="P8" s="142" t="s">
        <v>80</v>
      </c>
      <c r="Q8" s="142" t="s">
        <v>128</v>
      </c>
      <c r="R8" s="142" t="s">
        <v>80</v>
      </c>
      <c r="S8" s="142" t="s">
        <v>128</v>
      </c>
      <c r="T8" s="142" t="s">
        <v>80</v>
      </c>
      <c r="U8" s="142" t="s">
        <v>128</v>
      </c>
      <c r="V8" s="139" t="s">
        <v>80</v>
      </c>
      <c r="W8" s="139" t="s">
        <v>80</v>
      </c>
    </row>
    <row r="9" spans="2:23" x14ac:dyDescent="0.25">
      <c r="B9" s="140"/>
      <c r="C9" s="140"/>
      <c r="D9" s="152"/>
      <c r="E9" s="134"/>
      <c r="F9" s="137"/>
      <c r="G9" s="143"/>
      <c r="H9" s="143"/>
      <c r="I9" s="143"/>
      <c r="J9" s="143"/>
      <c r="K9" s="143"/>
      <c r="L9" s="143"/>
      <c r="M9" s="143"/>
      <c r="N9" s="143"/>
      <c r="O9" s="143"/>
      <c r="P9" s="143"/>
      <c r="Q9" s="143"/>
      <c r="R9" s="143"/>
      <c r="S9" s="143"/>
      <c r="T9" s="143"/>
      <c r="U9" s="143"/>
      <c r="V9" s="140"/>
      <c r="W9" s="140"/>
    </row>
    <row r="10" spans="2:23" x14ac:dyDescent="0.25">
      <c r="B10" s="140"/>
      <c r="C10" s="140"/>
      <c r="D10" s="152"/>
      <c r="E10" s="134"/>
      <c r="F10" s="137"/>
      <c r="G10" s="143"/>
      <c r="H10" s="143"/>
      <c r="I10" s="143"/>
      <c r="J10" s="143"/>
      <c r="K10" s="143"/>
      <c r="L10" s="143"/>
      <c r="M10" s="143"/>
      <c r="N10" s="143"/>
      <c r="O10" s="143"/>
      <c r="P10" s="143"/>
      <c r="Q10" s="143"/>
      <c r="R10" s="143"/>
      <c r="S10" s="143"/>
      <c r="T10" s="143"/>
      <c r="U10" s="143"/>
      <c r="V10" s="140"/>
      <c r="W10" s="140"/>
    </row>
    <row r="11" spans="2:23" ht="15.75" thickBot="1" x14ac:dyDescent="0.3">
      <c r="B11" s="141"/>
      <c r="C11" s="141"/>
      <c r="D11" s="157"/>
      <c r="E11" s="135"/>
      <c r="F11" s="138"/>
      <c r="G11" s="144"/>
      <c r="H11" s="144"/>
      <c r="I11" s="144"/>
      <c r="J11" s="144"/>
      <c r="K11" s="144"/>
      <c r="L11" s="144"/>
      <c r="M11" s="144"/>
      <c r="N11" s="144"/>
      <c r="O11" s="144"/>
      <c r="P11" s="144"/>
      <c r="Q11" s="144"/>
      <c r="R11" s="144"/>
      <c r="S11" s="144"/>
      <c r="T11" s="144"/>
      <c r="U11" s="144"/>
      <c r="V11" s="141"/>
      <c r="W11" s="141"/>
    </row>
    <row r="12" spans="2:23" ht="25.5" customHeight="1" x14ac:dyDescent="0.25">
      <c r="B12" s="139" t="s">
        <v>84</v>
      </c>
      <c r="C12" s="139" t="s">
        <v>95</v>
      </c>
      <c r="D12" s="151">
        <v>1974000000</v>
      </c>
      <c r="E12" s="133">
        <v>44092</v>
      </c>
      <c r="F12" s="148">
        <v>179965500</v>
      </c>
      <c r="G12" s="139" t="s">
        <v>685</v>
      </c>
      <c r="H12" s="139" t="s">
        <v>100</v>
      </c>
      <c r="I12" s="139" t="s">
        <v>104</v>
      </c>
      <c r="J12" s="139" t="s">
        <v>100</v>
      </c>
      <c r="K12" s="139" t="s">
        <v>111</v>
      </c>
      <c r="L12" s="139" t="s">
        <v>100</v>
      </c>
      <c r="M12" s="139" t="s">
        <v>120</v>
      </c>
      <c r="N12" s="139" t="s">
        <v>222</v>
      </c>
      <c r="O12" s="139" t="s">
        <v>120</v>
      </c>
      <c r="P12" s="139" t="s">
        <v>222</v>
      </c>
      <c r="Q12" s="139" t="s">
        <v>120</v>
      </c>
      <c r="R12" s="139" t="s">
        <v>222</v>
      </c>
      <c r="S12" s="139" t="s">
        <v>120</v>
      </c>
      <c r="T12" s="139" t="s">
        <v>222</v>
      </c>
      <c r="U12" s="139" t="s">
        <v>120</v>
      </c>
      <c r="V12" s="139" t="s">
        <v>222</v>
      </c>
      <c r="W12" s="139" t="s">
        <v>222</v>
      </c>
    </row>
    <row r="13" spans="2:23" x14ac:dyDescent="0.25">
      <c r="B13" s="140"/>
      <c r="C13" s="140"/>
      <c r="D13" s="152"/>
      <c r="E13" s="140"/>
      <c r="F13" s="149"/>
      <c r="G13" s="140"/>
      <c r="H13" s="140"/>
      <c r="I13" s="140"/>
      <c r="J13" s="140"/>
      <c r="K13" s="140"/>
      <c r="L13" s="140"/>
      <c r="M13" s="140"/>
      <c r="N13" s="140"/>
      <c r="O13" s="140"/>
      <c r="P13" s="140"/>
      <c r="Q13" s="140"/>
      <c r="R13" s="140"/>
      <c r="S13" s="140"/>
      <c r="T13" s="140"/>
      <c r="U13" s="140"/>
      <c r="V13" s="140"/>
      <c r="W13" s="140"/>
    </row>
    <row r="14" spans="2:23" x14ac:dyDescent="0.25">
      <c r="B14" s="140"/>
      <c r="C14" s="140"/>
      <c r="D14" s="152"/>
      <c r="E14" s="140"/>
      <c r="F14" s="149"/>
      <c r="G14" s="140"/>
      <c r="H14" s="140"/>
      <c r="I14" s="140"/>
      <c r="J14" s="140"/>
      <c r="K14" s="140"/>
      <c r="L14" s="140"/>
      <c r="M14" s="140"/>
      <c r="N14" s="140"/>
      <c r="O14" s="140"/>
      <c r="P14" s="140"/>
      <c r="Q14" s="140"/>
      <c r="R14" s="140"/>
      <c r="S14" s="140"/>
      <c r="T14" s="140"/>
      <c r="U14" s="140"/>
      <c r="V14" s="140"/>
      <c r="W14" s="140"/>
    </row>
    <row r="15" spans="2:23" ht="15.75" thickBot="1" x14ac:dyDescent="0.3">
      <c r="B15" s="141"/>
      <c r="C15" s="141"/>
      <c r="D15" s="157"/>
      <c r="E15" s="141"/>
      <c r="F15" s="150"/>
      <c r="G15" s="141"/>
      <c r="H15" s="141"/>
      <c r="I15" s="141"/>
      <c r="J15" s="141"/>
      <c r="K15" s="141"/>
      <c r="L15" s="141"/>
      <c r="M15" s="141"/>
      <c r="N15" s="141"/>
      <c r="O15" s="141"/>
      <c r="P15" s="141"/>
      <c r="Q15" s="141"/>
      <c r="R15" s="141"/>
      <c r="S15" s="141"/>
      <c r="T15" s="141"/>
      <c r="U15" s="141"/>
      <c r="V15" s="141"/>
      <c r="W15" s="141"/>
    </row>
    <row r="16" spans="2:23" ht="50.25" customHeight="1" x14ac:dyDescent="0.25">
      <c r="B16" s="139" t="s">
        <v>86</v>
      </c>
      <c r="C16" s="139" t="s">
        <v>81</v>
      </c>
      <c r="D16" s="151">
        <v>3652000000</v>
      </c>
      <c r="E16" s="133">
        <v>43854</v>
      </c>
      <c r="F16" s="154">
        <v>469558529</v>
      </c>
      <c r="G16" s="142" t="s">
        <v>97</v>
      </c>
      <c r="H16" s="142" t="s">
        <v>98</v>
      </c>
      <c r="I16" s="142" t="s">
        <v>87</v>
      </c>
      <c r="J16" s="142" t="s">
        <v>98</v>
      </c>
      <c r="K16" s="142" t="s">
        <v>87</v>
      </c>
      <c r="L16" s="142" t="s">
        <v>98</v>
      </c>
      <c r="M16" s="142" t="s">
        <v>87</v>
      </c>
      <c r="N16" s="130" t="s">
        <v>121</v>
      </c>
      <c r="O16" s="142" t="s">
        <v>87</v>
      </c>
      <c r="P16" s="142" t="s">
        <v>121</v>
      </c>
      <c r="Q16" s="142" t="s">
        <v>129</v>
      </c>
      <c r="R16" s="142" t="s">
        <v>121</v>
      </c>
      <c r="S16" s="142" t="s">
        <v>129</v>
      </c>
      <c r="T16" s="142" t="s">
        <v>121</v>
      </c>
      <c r="U16" s="142" t="s">
        <v>129</v>
      </c>
      <c r="V16" s="142" t="s">
        <v>121</v>
      </c>
      <c r="W16" s="142" t="s">
        <v>223</v>
      </c>
    </row>
    <row r="17" spans="2:23" x14ac:dyDescent="0.25">
      <c r="B17" s="140"/>
      <c r="C17" s="140"/>
      <c r="D17" s="152"/>
      <c r="E17" s="134"/>
      <c r="F17" s="155"/>
      <c r="G17" s="143"/>
      <c r="H17" s="143"/>
      <c r="I17" s="143"/>
      <c r="J17" s="143"/>
      <c r="K17" s="143"/>
      <c r="L17" s="143"/>
      <c r="M17" s="143"/>
      <c r="N17" s="131"/>
      <c r="O17" s="143"/>
      <c r="P17" s="143"/>
      <c r="Q17" s="143"/>
      <c r="R17" s="143"/>
      <c r="S17" s="143"/>
      <c r="T17" s="143"/>
      <c r="U17" s="143"/>
      <c r="V17" s="143"/>
      <c r="W17" s="143"/>
    </row>
    <row r="18" spans="2:23" ht="22.5" customHeight="1" thickBot="1" x14ac:dyDescent="0.3">
      <c r="B18" s="140"/>
      <c r="C18" s="141"/>
      <c r="D18" s="152"/>
      <c r="E18" s="135"/>
      <c r="F18" s="156"/>
      <c r="G18" s="144"/>
      <c r="H18" s="144"/>
      <c r="I18" s="144"/>
      <c r="J18" s="144"/>
      <c r="K18" s="144"/>
      <c r="L18" s="144"/>
      <c r="M18" s="144"/>
      <c r="N18" s="132"/>
      <c r="O18" s="144"/>
      <c r="P18" s="144"/>
      <c r="Q18" s="144"/>
      <c r="R18" s="144"/>
      <c r="S18" s="144"/>
      <c r="T18" s="144"/>
      <c r="U18" s="144"/>
      <c r="V18" s="144"/>
      <c r="W18" s="144"/>
    </row>
    <row r="19" spans="2:23" ht="64.5" customHeight="1" thickBot="1" x14ac:dyDescent="0.3">
      <c r="B19" s="140"/>
      <c r="C19" s="5" t="s">
        <v>96</v>
      </c>
      <c r="D19" s="152"/>
      <c r="E19" s="6">
        <v>44098</v>
      </c>
      <c r="F19" s="8">
        <v>59999800</v>
      </c>
      <c r="G19" s="7" t="s">
        <v>685</v>
      </c>
      <c r="H19" s="7" t="s">
        <v>100</v>
      </c>
      <c r="I19" s="7" t="s">
        <v>105</v>
      </c>
      <c r="J19" s="7" t="s">
        <v>100</v>
      </c>
      <c r="K19" s="7" t="s">
        <v>105</v>
      </c>
      <c r="L19" s="7" t="s">
        <v>100</v>
      </c>
      <c r="M19" s="7" t="s">
        <v>120</v>
      </c>
      <c r="N19" s="7" t="s">
        <v>224</v>
      </c>
      <c r="O19" s="7" t="s">
        <v>120</v>
      </c>
      <c r="P19" s="24" t="s">
        <v>224</v>
      </c>
      <c r="Q19" s="7" t="s">
        <v>120</v>
      </c>
      <c r="R19" s="24" t="s">
        <v>224</v>
      </c>
      <c r="S19" s="7" t="s">
        <v>120</v>
      </c>
      <c r="T19" s="24" t="s">
        <v>224</v>
      </c>
      <c r="U19" s="7" t="s">
        <v>120</v>
      </c>
      <c r="V19" s="24" t="s">
        <v>224</v>
      </c>
      <c r="W19" s="25" t="s">
        <v>224</v>
      </c>
    </row>
    <row r="20" spans="2:23" ht="37.5" customHeight="1" x14ac:dyDescent="0.25">
      <c r="B20" s="140"/>
      <c r="C20" s="139" t="s">
        <v>88</v>
      </c>
      <c r="D20" s="152"/>
      <c r="E20" s="133">
        <v>44172</v>
      </c>
      <c r="F20" s="136">
        <v>903405523.5</v>
      </c>
      <c r="G20" s="142" t="s">
        <v>67</v>
      </c>
      <c r="H20" s="142" t="s">
        <v>94</v>
      </c>
      <c r="I20" s="142" t="s">
        <v>67</v>
      </c>
      <c r="J20" s="142" t="s">
        <v>67</v>
      </c>
      <c r="K20" s="142" t="s">
        <v>113</v>
      </c>
      <c r="L20" s="142" t="s">
        <v>93</v>
      </c>
      <c r="M20" s="142" t="s">
        <v>686</v>
      </c>
      <c r="N20" s="142" t="s">
        <v>119</v>
      </c>
      <c r="O20" s="142" t="s">
        <v>687</v>
      </c>
      <c r="P20" s="139" t="s">
        <v>80</v>
      </c>
      <c r="Q20" s="142" t="s">
        <v>688</v>
      </c>
      <c r="R20" s="139" t="s">
        <v>80</v>
      </c>
      <c r="S20" s="142" t="s">
        <v>688</v>
      </c>
      <c r="T20" s="139" t="s">
        <v>80</v>
      </c>
      <c r="U20" s="142" t="s">
        <v>688</v>
      </c>
      <c r="V20" s="139" t="s">
        <v>80</v>
      </c>
      <c r="W20" s="139" t="s">
        <v>80</v>
      </c>
    </row>
    <row r="21" spans="2:23" x14ac:dyDescent="0.25">
      <c r="B21" s="140"/>
      <c r="C21" s="140"/>
      <c r="D21" s="152"/>
      <c r="E21" s="134"/>
      <c r="F21" s="137"/>
      <c r="G21" s="143"/>
      <c r="H21" s="143"/>
      <c r="I21" s="143"/>
      <c r="J21" s="143"/>
      <c r="K21" s="143"/>
      <c r="L21" s="143"/>
      <c r="M21" s="143"/>
      <c r="N21" s="143"/>
      <c r="O21" s="143"/>
      <c r="P21" s="140"/>
      <c r="Q21" s="143"/>
      <c r="R21" s="140"/>
      <c r="S21" s="143"/>
      <c r="T21" s="140"/>
      <c r="U21" s="143"/>
      <c r="V21" s="140"/>
      <c r="W21" s="140"/>
    </row>
    <row r="22" spans="2:23" x14ac:dyDescent="0.25">
      <c r="B22" s="140"/>
      <c r="C22" s="140"/>
      <c r="D22" s="152"/>
      <c r="E22" s="134"/>
      <c r="F22" s="137"/>
      <c r="G22" s="143"/>
      <c r="H22" s="143"/>
      <c r="I22" s="143"/>
      <c r="J22" s="143"/>
      <c r="K22" s="143"/>
      <c r="L22" s="143"/>
      <c r="M22" s="143"/>
      <c r="N22" s="143"/>
      <c r="O22" s="143"/>
      <c r="P22" s="140"/>
      <c r="Q22" s="143"/>
      <c r="R22" s="140"/>
      <c r="S22" s="143"/>
      <c r="T22" s="140"/>
      <c r="U22" s="143"/>
      <c r="V22" s="140"/>
      <c r="W22" s="140"/>
    </row>
    <row r="23" spans="2:23" ht="15.75" thickBot="1" x14ac:dyDescent="0.3">
      <c r="B23" s="140"/>
      <c r="C23" s="141"/>
      <c r="D23" s="152"/>
      <c r="E23" s="135"/>
      <c r="F23" s="138"/>
      <c r="G23" s="144"/>
      <c r="H23" s="144"/>
      <c r="I23" s="144"/>
      <c r="J23" s="144"/>
      <c r="K23" s="144"/>
      <c r="L23" s="144"/>
      <c r="M23" s="144"/>
      <c r="N23" s="144"/>
      <c r="O23" s="144"/>
      <c r="P23" s="141"/>
      <c r="Q23" s="144"/>
      <c r="R23" s="141"/>
      <c r="S23" s="144"/>
      <c r="T23" s="141"/>
      <c r="U23" s="144"/>
      <c r="V23" s="141"/>
      <c r="W23" s="141"/>
    </row>
    <row r="24" spans="2:23" ht="39.75" customHeight="1" x14ac:dyDescent="0.25">
      <c r="B24" s="140"/>
      <c r="C24" s="139" t="s">
        <v>689</v>
      </c>
      <c r="D24" s="152"/>
      <c r="E24" s="133">
        <v>43980</v>
      </c>
      <c r="F24" s="148">
        <v>551950970</v>
      </c>
      <c r="G24" s="142" t="s">
        <v>107</v>
      </c>
      <c r="H24" s="142" t="s">
        <v>99</v>
      </c>
      <c r="I24" s="142" t="s">
        <v>106</v>
      </c>
      <c r="J24" s="142" t="s">
        <v>99</v>
      </c>
      <c r="K24" s="142" t="s">
        <v>112</v>
      </c>
      <c r="L24" s="142" t="s">
        <v>99</v>
      </c>
      <c r="M24" s="142" t="s">
        <v>89</v>
      </c>
      <c r="N24" s="142" t="s">
        <v>99</v>
      </c>
      <c r="O24" s="142" t="s">
        <v>89</v>
      </c>
      <c r="P24" s="142" t="s">
        <v>99</v>
      </c>
      <c r="Q24" s="142" t="s">
        <v>130</v>
      </c>
      <c r="R24" s="142" t="s">
        <v>99</v>
      </c>
      <c r="S24" s="142" t="s">
        <v>130</v>
      </c>
      <c r="T24" s="142" t="s">
        <v>99</v>
      </c>
      <c r="U24" s="142" t="s">
        <v>130</v>
      </c>
      <c r="V24" s="142" t="s">
        <v>99</v>
      </c>
      <c r="W24" s="142" t="s">
        <v>99</v>
      </c>
    </row>
    <row r="25" spans="2:23" x14ac:dyDescent="0.25">
      <c r="B25" s="140"/>
      <c r="C25" s="140"/>
      <c r="D25" s="152"/>
      <c r="E25" s="134"/>
      <c r="F25" s="149"/>
      <c r="G25" s="143"/>
      <c r="H25" s="143"/>
      <c r="I25" s="143"/>
      <c r="J25" s="143"/>
      <c r="K25" s="143"/>
      <c r="L25" s="143"/>
      <c r="M25" s="143"/>
      <c r="N25" s="143"/>
      <c r="O25" s="143"/>
      <c r="P25" s="143"/>
      <c r="Q25" s="143"/>
      <c r="R25" s="143"/>
      <c r="S25" s="143"/>
      <c r="T25" s="143"/>
      <c r="U25" s="143"/>
      <c r="V25" s="143"/>
      <c r="W25" s="143"/>
    </row>
    <row r="26" spans="2:23" x14ac:dyDescent="0.25">
      <c r="B26" s="140"/>
      <c r="C26" s="140"/>
      <c r="D26" s="152"/>
      <c r="E26" s="134"/>
      <c r="F26" s="149"/>
      <c r="G26" s="143"/>
      <c r="H26" s="143"/>
      <c r="I26" s="143"/>
      <c r="J26" s="143"/>
      <c r="K26" s="143"/>
      <c r="L26" s="143"/>
      <c r="M26" s="143"/>
      <c r="N26" s="143"/>
      <c r="O26" s="143"/>
      <c r="P26" s="143"/>
      <c r="Q26" s="143"/>
      <c r="R26" s="143"/>
      <c r="S26" s="143"/>
      <c r="T26" s="143"/>
      <c r="U26" s="143"/>
      <c r="V26" s="143"/>
      <c r="W26" s="143"/>
    </row>
    <row r="27" spans="2:23" ht="15.75" thickBot="1" x14ac:dyDescent="0.3">
      <c r="B27" s="141"/>
      <c r="C27" s="141"/>
      <c r="D27" s="153"/>
      <c r="E27" s="135"/>
      <c r="F27" s="150"/>
      <c r="G27" s="144"/>
      <c r="H27" s="144"/>
      <c r="I27" s="144"/>
      <c r="J27" s="144"/>
      <c r="K27" s="144"/>
      <c r="L27" s="144"/>
      <c r="M27" s="144"/>
      <c r="N27" s="144"/>
      <c r="O27" s="144"/>
      <c r="P27" s="144"/>
      <c r="Q27" s="144"/>
      <c r="R27" s="144"/>
      <c r="S27" s="144"/>
      <c r="T27" s="144"/>
      <c r="U27" s="144"/>
      <c r="V27" s="144"/>
      <c r="W27" s="144"/>
    </row>
    <row r="30" spans="2:23" x14ac:dyDescent="0.25">
      <c r="D30" s="20"/>
      <c r="E30" s="159" t="s">
        <v>215</v>
      </c>
      <c r="F30" s="159"/>
      <c r="G30" s="159"/>
      <c r="H30" s="159"/>
    </row>
    <row r="31" spans="2:23" x14ac:dyDescent="0.25">
      <c r="D31" s="21"/>
      <c r="E31" s="159" t="s">
        <v>214</v>
      </c>
      <c r="F31" s="159"/>
      <c r="G31" s="159"/>
      <c r="H31" s="159"/>
    </row>
    <row r="32" spans="2:23" x14ac:dyDescent="0.25">
      <c r="D32" s="22"/>
      <c r="E32" s="159" t="s">
        <v>213</v>
      </c>
      <c r="F32" s="159"/>
      <c r="G32" s="159"/>
      <c r="H32" s="159"/>
    </row>
  </sheetData>
  <sheetProtection algorithmName="SHA-512" hashValue="0nd8rLmaaCQqBoDYxtp3iiARZ+/Mna+8/va/3SjxdZ0NWeXOu2bv1Tll4UGILzXmbadCyFF/2AdSqnYF/l5Vow==" saltValue="Jb6Mj/K8w/DGXE/WmVOAzQ==" spinCount="100000" sheet="1" objects="1" scenarios="1"/>
  <mergeCells count="151">
    <mergeCell ref="W3:W4"/>
    <mergeCell ref="W5:W7"/>
    <mergeCell ref="W8:W11"/>
    <mergeCell ref="W12:W15"/>
    <mergeCell ref="W16:W18"/>
    <mergeCell ref="W20:W23"/>
    <mergeCell ref="W24:W27"/>
    <mergeCell ref="E32:H32"/>
    <mergeCell ref="E31:H31"/>
    <mergeCell ref="E30:H30"/>
    <mergeCell ref="S12:S15"/>
    <mergeCell ref="T12:T15"/>
    <mergeCell ref="S8:S11"/>
    <mergeCell ref="T8:T11"/>
    <mergeCell ref="S5:S7"/>
    <mergeCell ref="T5:T7"/>
    <mergeCell ref="Q24:Q27"/>
    <mergeCell ref="R24:R27"/>
    <mergeCell ref="O16:O18"/>
    <mergeCell ref="P16:P18"/>
    <mergeCell ref="O20:O23"/>
    <mergeCell ref="P20:P23"/>
    <mergeCell ref="O24:O27"/>
    <mergeCell ref="P24:P27"/>
    <mergeCell ref="B3:B4"/>
    <mergeCell ref="C3:C4"/>
    <mergeCell ref="D3:D4"/>
    <mergeCell ref="E3:E4"/>
    <mergeCell ref="F3:F4"/>
    <mergeCell ref="Q12:Q15"/>
    <mergeCell ref="R12:R15"/>
    <mergeCell ref="Q16:Q18"/>
    <mergeCell ref="R16:R18"/>
    <mergeCell ref="L12:L15"/>
    <mergeCell ref="I16:I18"/>
    <mergeCell ref="J16:J18"/>
    <mergeCell ref="M16:M18"/>
    <mergeCell ref="N16:N18"/>
    <mergeCell ref="K16:K18"/>
    <mergeCell ref="L16:L18"/>
    <mergeCell ref="B5:B11"/>
    <mergeCell ref="C8:C11"/>
    <mergeCell ref="C12:C15"/>
    <mergeCell ref="D12:D15"/>
    <mergeCell ref="E12:E15"/>
    <mergeCell ref="F12:F15"/>
    <mergeCell ref="C5:C7"/>
    <mergeCell ref="D5:D11"/>
    <mergeCell ref="E5:E7"/>
    <mergeCell ref="F5:F7"/>
    <mergeCell ref="I8:I11"/>
    <mergeCell ref="J8:J11"/>
    <mergeCell ref="I12:I15"/>
    <mergeCell ref="J12:J15"/>
    <mergeCell ref="C24:C27"/>
    <mergeCell ref="E24:E27"/>
    <mergeCell ref="N3:N4"/>
    <mergeCell ref="M5:M7"/>
    <mergeCell ref="N5:N7"/>
    <mergeCell ref="M8:M11"/>
    <mergeCell ref="N8:N11"/>
    <mergeCell ref="M12:M15"/>
    <mergeCell ref="N12:N15"/>
    <mergeCell ref="I20:I23"/>
    <mergeCell ref="J20:J23"/>
    <mergeCell ref="M20:M23"/>
    <mergeCell ref="N20:N23"/>
    <mergeCell ref="M24:M27"/>
    <mergeCell ref="N24:N27"/>
    <mergeCell ref="K20:K23"/>
    <mergeCell ref="K24:K27"/>
    <mergeCell ref="L24:L27"/>
    <mergeCell ref="B12:B15"/>
    <mergeCell ref="B16:B27"/>
    <mergeCell ref="U16:U18"/>
    <mergeCell ref="U20:U23"/>
    <mergeCell ref="C16:C18"/>
    <mergeCell ref="D16:D27"/>
    <mergeCell ref="E16:E18"/>
    <mergeCell ref="F16:F18"/>
    <mergeCell ref="E20:E23"/>
    <mergeCell ref="F20:F23"/>
    <mergeCell ref="I24:I27"/>
    <mergeCell ref="J24:J27"/>
    <mergeCell ref="G16:G18"/>
    <mergeCell ref="H16:H18"/>
    <mergeCell ref="Q20:Q23"/>
    <mergeCell ref="R20:R23"/>
    <mergeCell ref="S16:S18"/>
    <mergeCell ref="T16:T18"/>
    <mergeCell ref="S20:S23"/>
    <mergeCell ref="T20:T23"/>
    <mergeCell ref="S24:S27"/>
    <mergeCell ref="T24:T27"/>
    <mergeCell ref="U12:U15"/>
    <mergeCell ref="V12:V15"/>
    <mergeCell ref="G12:G15"/>
    <mergeCell ref="H12:H15"/>
    <mergeCell ref="O12:O15"/>
    <mergeCell ref="P12:P15"/>
    <mergeCell ref="C20:C23"/>
    <mergeCell ref="U24:U27"/>
    <mergeCell ref="F24:F27"/>
    <mergeCell ref="V24:V27"/>
    <mergeCell ref="V16:V18"/>
    <mergeCell ref="V20:V23"/>
    <mergeCell ref="G20:G23"/>
    <mergeCell ref="H20:H23"/>
    <mergeCell ref="G24:G27"/>
    <mergeCell ref="H24:H27"/>
    <mergeCell ref="L20:L23"/>
    <mergeCell ref="K12:K15"/>
    <mergeCell ref="V5:V7"/>
    <mergeCell ref="E8:E11"/>
    <mergeCell ref="F8:F11"/>
    <mergeCell ref="V8:V11"/>
    <mergeCell ref="G8:G11"/>
    <mergeCell ref="H8:H11"/>
    <mergeCell ref="G5:G7"/>
    <mergeCell ref="H5:H7"/>
    <mergeCell ref="K5:K7"/>
    <mergeCell ref="L5:L7"/>
    <mergeCell ref="K8:K11"/>
    <mergeCell ref="L8:L11"/>
    <mergeCell ref="Q5:Q7"/>
    <mergeCell ref="R5:R7"/>
    <mergeCell ref="Q8:Q11"/>
    <mergeCell ref="R8:R11"/>
    <mergeCell ref="O5:O7"/>
    <mergeCell ref="P5:P7"/>
    <mergeCell ref="O8:O11"/>
    <mergeCell ref="P8:P11"/>
    <mergeCell ref="U5:U7"/>
    <mergeCell ref="U8:U11"/>
    <mergeCell ref="I5:I7"/>
    <mergeCell ref="J5:J7"/>
    <mergeCell ref="V3:V4"/>
    <mergeCell ref="U3:U4"/>
    <mergeCell ref="K3:K4"/>
    <mergeCell ref="L3:L4"/>
    <mergeCell ref="M3:M4"/>
    <mergeCell ref="G3:G4"/>
    <mergeCell ref="H3:H4"/>
    <mergeCell ref="I3:I4"/>
    <mergeCell ref="J3:J4"/>
    <mergeCell ref="S3:S4"/>
    <mergeCell ref="T3:T4"/>
    <mergeCell ref="Q3:Q4"/>
    <mergeCell ref="R3:R4"/>
    <mergeCell ref="O3:O4"/>
    <mergeCell ref="P3:P4"/>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8"/>
  <sheetViews>
    <sheetView workbookViewId="0">
      <pane xSplit="3" ySplit="2" topLeftCell="D3" activePane="bottomRight" state="frozen"/>
      <selection pane="topRight" activeCell="D1" sqref="D1"/>
      <selection pane="bottomLeft" activeCell="A3" sqref="A3"/>
      <selection pane="bottomRight" activeCell="E2" sqref="E2"/>
    </sheetView>
  </sheetViews>
  <sheetFormatPr baseColWidth="10" defaultColWidth="11.42578125" defaultRowHeight="12" x14ac:dyDescent="0.25"/>
  <cols>
    <col min="1" max="1" width="11.42578125" style="17"/>
    <col min="2" max="2" width="34.7109375" style="17" customWidth="1"/>
    <col min="3" max="4" width="20.140625" style="17" customWidth="1"/>
    <col min="5" max="5" width="15.7109375" style="17" customWidth="1"/>
    <col min="6" max="6" width="15.42578125" style="17" customWidth="1"/>
    <col min="7" max="7" width="14.7109375" style="17" customWidth="1"/>
    <col min="8" max="16" width="16.5703125" style="17" customWidth="1"/>
    <col min="17" max="17" width="19.28515625" style="17" customWidth="1"/>
    <col min="18" max="18" width="18.5703125" style="17" customWidth="1"/>
    <col min="19" max="19" width="17.28515625" style="17" customWidth="1"/>
    <col min="20" max="20" width="18.5703125" style="17" customWidth="1"/>
    <col min="21" max="21" width="17.28515625" style="17" customWidth="1"/>
    <col min="22" max="22" width="17" style="17" customWidth="1"/>
    <col min="23" max="23" width="17.7109375" style="17" customWidth="1"/>
    <col min="24" max="16384" width="11.42578125" style="17"/>
  </cols>
  <sheetData>
    <row r="1" spans="2:23" ht="12.75" thickBot="1" x14ac:dyDescent="0.3"/>
    <row r="2" spans="2:23" ht="48.75" thickBot="1" x14ac:dyDescent="0.3">
      <c r="B2" s="9" t="s">
        <v>75</v>
      </c>
      <c r="C2" s="9" t="s">
        <v>77</v>
      </c>
      <c r="D2" s="26" t="s">
        <v>227</v>
      </c>
      <c r="E2" s="9" t="s">
        <v>141</v>
      </c>
      <c r="F2" s="9" t="s">
        <v>138</v>
      </c>
      <c r="G2" s="9" t="s">
        <v>142</v>
      </c>
      <c r="H2" s="9" t="s">
        <v>139</v>
      </c>
      <c r="I2" s="9" t="s">
        <v>140</v>
      </c>
      <c r="J2" s="9" t="s">
        <v>143</v>
      </c>
      <c r="K2" s="9" t="s">
        <v>144</v>
      </c>
      <c r="L2" s="9" t="s">
        <v>145</v>
      </c>
      <c r="M2" s="9" t="s">
        <v>146</v>
      </c>
      <c r="N2" s="9" t="s">
        <v>147</v>
      </c>
      <c r="O2" s="9" t="s">
        <v>148</v>
      </c>
      <c r="P2" s="9" t="s">
        <v>149</v>
      </c>
      <c r="Q2" s="26" t="s">
        <v>85</v>
      </c>
      <c r="R2" s="9" t="s">
        <v>150</v>
      </c>
      <c r="S2" s="9" t="s">
        <v>151</v>
      </c>
      <c r="T2" s="9" t="s">
        <v>152</v>
      </c>
      <c r="U2" s="9" t="s">
        <v>153</v>
      </c>
      <c r="V2" s="9" t="s">
        <v>514</v>
      </c>
      <c r="W2" s="9" t="s">
        <v>515</v>
      </c>
    </row>
    <row r="3" spans="2:23" ht="36.75" thickBot="1" x14ac:dyDescent="0.3">
      <c r="B3" s="92" t="s">
        <v>82</v>
      </c>
      <c r="C3" s="10">
        <v>5794516364</v>
      </c>
      <c r="D3" s="27">
        <f>C3*0.666</f>
        <v>3859147898.4240003</v>
      </c>
      <c r="E3" s="10">
        <v>0</v>
      </c>
      <c r="F3" s="11">
        <v>0</v>
      </c>
      <c r="G3" s="10">
        <v>0</v>
      </c>
      <c r="H3" s="11">
        <v>0</v>
      </c>
      <c r="I3" s="10">
        <v>0</v>
      </c>
      <c r="J3" s="11">
        <v>0</v>
      </c>
      <c r="K3" s="10">
        <v>0</v>
      </c>
      <c r="L3" s="11">
        <v>0</v>
      </c>
      <c r="M3" s="10">
        <v>0</v>
      </c>
      <c r="N3" s="11">
        <v>0</v>
      </c>
      <c r="O3" s="10">
        <v>0</v>
      </c>
      <c r="P3" s="11">
        <v>0</v>
      </c>
      <c r="Q3" s="27">
        <v>5794516364</v>
      </c>
      <c r="R3" s="10">
        <v>0</v>
      </c>
      <c r="S3" s="11">
        <v>0</v>
      </c>
      <c r="T3" s="12">
        <v>997413823</v>
      </c>
      <c r="U3" s="11">
        <f>((T3*100)/Q3)</f>
        <v>17.213064220453379</v>
      </c>
      <c r="V3" s="12">
        <v>997413823</v>
      </c>
      <c r="W3" s="11">
        <f>((V3*100)/Q3)</f>
        <v>17.213064220453379</v>
      </c>
    </row>
    <row r="4" spans="2:23" ht="60.75" thickBot="1" x14ac:dyDescent="0.3">
      <c r="B4" s="92" t="s">
        <v>39</v>
      </c>
      <c r="C4" s="10">
        <v>1974000000</v>
      </c>
      <c r="D4" s="27">
        <f t="shared" ref="D4:D8" si="0">C4*0.666</f>
        <v>1314684000</v>
      </c>
      <c r="E4" s="10">
        <v>0</v>
      </c>
      <c r="F4" s="11">
        <v>0</v>
      </c>
      <c r="G4" s="10">
        <v>0</v>
      </c>
      <c r="H4" s="11">
        <v>0</v>
      </c>
      <c r="I4" s="10">
        <v>0</v>
      </c>
      <c r="J4" s="11">
        <v>0</v>
      </c>
      <c r="K4" s="10">
        <v>0</v>
      </c>
      <c r="L4" s="11">
        <v>0</v>
      </c>
      <c r="M4" s="10">
        <v>0</v>
      </c>
      <c r="N4" s="11">
        <v>0</v>
      </c>
      <c r="O4" s="10">
        <v>0</v>
      </c>
      <c r="P4" s="11">
        <v>0</v>
      </c>
      <c r="Q4" s="27">
        <v>1974000000</v>
      </c>
      <c r="R4" s="10">
        <v>0</v>
      </c>
      <c r="S4" s="11">
        <v>0</v>
      </c>
      <c r="T4" s="10">
        <v>0</v>
      </c>
      <c r="U4" s="11">
        <v>0</v>
      </c>
      <c r="V4" s="10">
        <v>0</v>
      </c>
      <c r="W4" s="11">
        <v>0</v>
      </c>
    </row>
    <row r="5" spans="2:23" ht="36.75" thickBot="1" x14ac:dyDescent="0.3">
      <c r="B5" s="92" t="s">
        <v>40</v>
      </c>
      <c r="C5" s="10">
        <v>3652000000</v>
      </c>
      <c r="D5" s="27">
        <f t="shared" si="0"/>
        <v>2432232000</v>
      </c>
      <c r="E5" s="10">
        <v>0</v>
      </c>
      <c r="F5" s="11">
        <v>0</v>
      </c>
      <c r="G5" s="10">
        <v>0</v>
      </c>
      <c r="H5" s="11">
        <v>0</v>
      </c>
      <c r="I5" s="10">
        <v>0</v>
      </c>
      <c r="J5" s="11">
        <v>0</v>
      </c>
      <c r="K5" s="12">
        <v>469507571</v>
      </c>
      <c r="L5" s="11">
        <f>((K5*100)/C5)</f>
        <v>12.856176642935377</v>
      </c>
      <c r="M5" s="12">
        <v>469507571</v>
      </c>
      <c r="N5" s="11">
        <v>12.86</v>
      </c>
      <c r="O5" s="12">
        <v>469507571</v>
      </c>
      <c r="P5" s="11">
        <v>12.86</v>
      </c>
      <c r="Q5" s="27">
        <v>3652000000</v>
      </c>
      <c r="R5" s="12">
        <v>469507571</v>
      </c>
      <c r="S5" s="11">
        <f>((R5*100)/Q5)</f>
        <v>12.856176642935377</v>
      </c>
      <c r="T5" s="12">
        <v>469507571</v>
      </c>
      <c r="U5" s="11">
        <v>12.86</v>
      </c>
      <c r="V5" s="12">
        <v>469507571</v>
      </c>
      <c r="W5" s="11">
        <v>12.86</v>
      </c>
    </row>
    <row r="6" spans="2:23" ht="36.75" thickBot="1" x14ac:dyDescent="0.3">
      <c r="B6" s="25" t="s">
        <v>226</v>
      </c>
      <c r="C6" s="115">
        <v>940000000</v>
      </c>
      <c r="D6" s="27">
        <f t="shared" si="0"/>
        <v>626040000</v>
      </c>
      <c r="E6" s="10">
        <v>0</v>
      </c>
      <c r="F6" s="83">
        <v>0</v>
      </c>
      <c r="G6" s="10">
        <v>0</v>
      </c>
      <c r="H6" s="11">
        <v>0</v>
      </c>
      <c r="I6" s="10">
        <v>0</v>
      </c>
      <c r="J6" s="11">
        <v>0</v>
      </c>
      <c r="K6" s="116">
        <v>248949208</v>
      </c>
      <c r="L6" s="18">
        <f>((K6*100)/C6)</f>
        <v>26.483958297872341</v>
      </c>
      <c r="M6" s="116">
        <v>248949208</v>
      </c>
      <c r="N6" s="18">
        <f>((M6*100)/C6)</f>
        <v>26.483958297872341</v>
      </c>
      <c r="O6" s="117">
        <v>431594329</v>
      </c>
      <c r="P6" s="18">
        <f>((O6*100)/C6)</f>
        <v>45.91429031914894</v>
      </c>
      <c r="Q6" s="118">
        <f>C6</f>
        <v>940000000</v>
      </c>
      <c r="R6" s="117">
        <v>431594329</v>
      </c>
      <c r="S6" s="18">
        <f>((R6*100)/Q6)</f>
        <v>45.91429031914894</v>
      </c>
      <c r="T6" s="117">
        <v>431594329</v>
      </c>
      <c r="U6" s="18">
        <f>((T6*100)/C6)</f>
        <v>45.91429031914894</v>
      </c>
      <c r="V6" s="117">
        <v>431594329</v>
      </c>
      <c r="W6" s="18">
        <f>((V6*100)/C6)</f>
        <v>45.91429031914894</v>
      </c>
    </row>
    <row r="7" spans="2:23" ht="36.75" thickBot="1" x14ac:dyDescent="0.3">
      <c r="B7" s="92" t="s">
        <v>228</v>
      </c>
      <c r="C7" s="115">
        <v>1154615458</v>
      </c>
      <c r="D7" s="27">
        <f t="shared" si="0"/>
        <v>768973895.028</v>
      </c>
      <c r="E7" s="115">
        <v>0</v>
      </c>
      <c r="F7" s="11">
        <v>0</v>
      </c>
      <c r="G7" s="115">
        <v>0</v>
      </c>
      <c r="H7" s="18">
        <f>((G7*100)/C7)</f>
        <v>0</v>
      </c>
      <c r="I7" s="10">
        <v>0</v>
      </c>
      <c r="J7" s="11">
        <v>0</v>
      </c>
      <c r="K7" s="10">
        <v>0</v>
      </c>
      <c r="L7" s="11">
        <v>0</v>
      </c>
      <c r="M7" s="119">
        <v>203028140.94</v>
      </c>
      <c r="N7" s="18">
        <f>((M7*100)/C7)</f>
        <v>17.584048397522839</v>
      </c>
      <c r="O7" s="119">
        <v>203028140.94</v>
      </c>
      <c r="P7" s="18">
        <f>((O7*100)/C7)</f>
        <v>17.584048397522839</v>
      </c>
      <c r="Q7" s="118">
        <f t="shared" ref="Q7:Q8" si="1">C7</f>
        <v>1154615458</v>
      </c>
      <c r="R7" s="119">
        <v>203028140.94</v>
      </c>
      <c r="S7" s="18">
        <f>((R7*100)/Q7)</f>
        <v>17.584048397522839</v>
      </c>
      <c r="T7" s="119">
        <v>203028140.94</v>
      </c>
      <c r="U7" s="18">
        <f>((T7*100)/C7)</f>
        <v>17.584048397522839</v>
      </c>
      <c r="V7" s="119">
        <v>203028140.94</v>
      </c>
      <c r="W7" s="18">
        <f>((V7*100)/C7)</f>
        <v>17.584048397522839</v>
      </c>
    </row>
    <row r="8" spans="2:23" ht="72.75" thickBot="1" x14ac:dyDescent="0.3">
      <c r="B8" s="92" t="s">
        <v>230</v>
      </c>
      <c r="C8" s="115">
        <v>598466321</v>
      </c>
      <c r="D8" s="27">
        <f t="shared" si="0"/>
        <v>398578569.78600001</v>
      </c>
      <c r="E8" s="115">
        <v>0</v>
      </c>
      <c r="F8" s="11">
        <v>0</v>
      </c>
      <c r="G8" s="115">
        <v>0</v>
      </c>
      <c r="H8" s="18">
        <f>((G8*100)/C8)</f>
        <v>0</v>
      </c>
      <c r="I8" s="115">
        <v>0</v>
      </c>
      <c r="J8" s="18">
        <f>((I8*100)/C8)</f>
        <v>0</v>
      </c>
      <c r="K8" s="115">
        <v>0</v>
      </c>
      <c r="L8" s="18">
        <f>((K8*100)/C8)</f>
        <v>0</v>
      </c>
      <c r="M8" s="115">
        <v>0</v>
      </c>
      <c r="N8" s="18">
        <f>((M8*100)/C8)</f>
        <v>0</v>
      </c>
      <c r="O8" s="115">
        <v>0</v>
      </c>
      <c r="P8" s="18">
        <f>((O8*100)/C8)</f>
        <v>0</v>
      </c>
      <c r="Q8" s="118">
        <f t="shared" si="1"/>
        <v>598466321</v>
      </c>
      <c r="R8" s="115">
        <v>0</v>
      </c>
      <c r="S8" s="18">
        <f>((R8*100)/Q8)</f>
        <v>0</v>
      </c>
      <c r="T8" s="115">
        <v>0</v>
      </c>
      <c r="U8" s="18">
        <f>((T8*100)/C8)</f>
        <v>0</v>
      </c>
      <c r="V8" s="115">
        <v>0</v>
      </c>
      <c r="W8" s="18">
        <f>((V8*100)/C8)</f>
        <v>0</v>
      </c>
    </row>
  </sheetData>
  <sheetProtection algorithmName="SHA-512" hashValue="lnhflozmouSvGhOzQ2HarivPFix3nfJCtjnEj6uK4jNlVc9BMrLs6fasK8dMzZBS7MsmvmQ5tmiW93Mn/fDaZg==" saltValue="r+qM+pLn3btFLYpakgZ+WA=="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pane xSplit="4" ySplit="1" topLeftCell="E2" activePane="bottomRight" state="frozen"/>
      <selection pane="topRight" activeCell="E1" sqref="E1"/>
      <selection pane="bottomLeft" activeCell="A2" sqref="A2"/>
      <selection pane="bottomRight" activeCell="D12" sqref="D12"/>
    </sheetView>
  </sheetViews>
  <sheetFormatPr baseColWidth="10" defaultColWidth="11.42578125" defaultRowHeight="12" x14ac:dyDescent="0.2"/>
  <cols>
    <col min="1" max="1" width="11.42578125" style="28"/>
    <col min="2" max="2" width="21.5703125" style="28" customWidth="1"/>
    <col min="3" max="3" width="13.28515625" style="28" customWidth="1"/>
    <col min="4" max="4" width="32.140625" style="28" customWidth="1"/>
    <col min="5" max="5" width="35.5703125" style="28" customWidth="1"/>
    <col min="6" max="16384" width="11.42578125" style="28"/>
  </cols>
  <sheetData>
    <row r="1" spans="1:5" ht="12.75" thickBot="1" x14ac:dyDescent="0.25">
      <c r="A1" s="9" t="s">
        <v>691</v>
      </c>
      <c r="B1" s="9" t="s">
        <v>70</v>
      </c>
      <c r="C1" s="9" t="s">
        <v>240</v>
      </c>
      <c r="D1" s="9" t="s">
        <v>71</v>
      </c>
      <c r="E1" s="9" t="s">
        <v>233</v>
      </c>
    </row>
    <row r="2" spans="1:5" ht="48.75" customHeight="1" thickBot="1" x14ac:dyDescent="0.25">
      <c r="A2" s="160" t="s">
        <v>234</v>
      </c>
      <c r="B2" s="160" t="s">
        <v>693</v>
      </c>
      <c r="C2" s="160" t="s">
        <v>241</v>
      </c>
      <c r="D2" s="31" t="s">
        <v>694</v>
      </c>
      <c r="E2" s="161" t="s">
        <v>695</v>
      </c>
    </row>
    <row r="3" spans="1:5" ht="15.75" customHeight="1" thickBot="1" x14ac:dyDescent="0.25">
      <c r="A3" s="160"/>
      <c r="B3" s="160"/>
      <c r="C3" s="160"/>
      <c r="D3" s="31" t="s">
        <v>324</v>
      </c>
      <c r="E3" s="161"/>
    </row>
    <row r="4" spans="1:5" ht="15.75" customHeight="1" thickBot="1" x14ac:dyDescent="0.25">
      <c r="A4" s="160"/>
      <c r="B4" s="160"/>
      <c r="C4" s="160"/>
      <c r="D4" s="31" t="s">
        <v>326</v>
      </c>
      <c r="E4" s="161"/>
    </row>
    <row r="5" spans="1:5" ht="15.75" customHeight="1" thickBot="1" x14ac:dyDescent="0.25">
      <c r="A5" s="160"/>
      <c r="B5" s="160"/>
      <c r="C5" s="160"/>
      <c r="D5" s="31" t="s">
        <v>235</v>
      </c>
      <c r="E5" s="161"/>
    </row>
    <row r="6" spans="1:5" ht="15.75" customHeight="1" thickBot="1" x14ac:dyDescent="0.25">
      <c r="A6" s="160"/>
      <c r="B6" s="160"/>
      <c r="C6" s="160"/>
      <c r="D6" s="31" t="s">
        <v>236</v>
      </c>
      <c r="E6" s="161"/>
    </row>
    <row r="7" spans="1:5" ht="15.75" customHeight="1" thickBot="1" x14ac:dyDescent="0.25">
      <c r="A7" s="160"/>
      <c r="B7" s="160"/>
      <c r="C7" s="160"/>
      <c r="D7" s="31" t="s">
        <v>237</v>
      </c>
      <c r="E7" s="161"/>
    </row>
    <row r="8" spans="1:5" ht="36.75" customHeight="1" thickBot="1" x14ac:dyDescent="0.25">
      <c r="A8" s="160" t="s">
        <v>238</v>
      </c>
      <c r="B8" s="160" t="s">
        <v>239</v>
      </c>
      <c r="C8" s="160" t="s">
        <v>242</v>
      </c>
      <c r="D8" s="30" t="s">
        <v>243</v>
      </c>
      <c r="E8" s="162" t="s">
        <v>273</v>
      </c>
    </row>
    <row r="9" spans="1:5" ht="30.75" customHeight="1" thickBot="1" x14ac:dyDescent="0.25">
      <c r="A9" s="160"/>
      <c r="B9" s="160"/>
      <c r="C9" s="160"/>
      <c r="D9" s="30" t="s">
        <v>244</v>
      </c>
      <c r="E9" s="163"/>
    </row>
    <row r="10" spans="1:5" ht="15.75" customHeight="1" thickBot="1" x14ac:dyDescent="0.25">
      <c r="A10" s="160"/>
      <c r="B10" s="160"/>
      <c r="C10" s="160"/>
      <c r="D10" s="30" t="s">
        <v>245</v>
      </c>
      <c r="E10" s="163"/>
    </row>
    <row r="11" spans="1:5" ht="18.75" customHeight="1" thickBot="1" x14ac:dyDescent="0.25">
      <c r="A11" s="160"/>
      <c r="B11" s="160"/>
      <c r="C11" s="160"/>
      <c r="D11" s="30" t="s">
        <v>246</v>
      </c>
      <c r="E11" s="164"/>
    </row>
    <row r="12" spans="1:5" ht="24" customHeight="1" thickBot="1" x14ac:dyDescent="0.25">
      <c r="A12" s="160"/>
      <c r="B12" s="160"/>
      <c r="C12" s="160" t="s">
        <v>247</v>
      </c>
      <c r="D12" s="30" t="s">
        <v>248</v>
      </c>
      <c r="E12" s="165" t="s">
        <v>274</v>
      </c>
    </row>
    <row r="13" spans="1:5" ht="24.75" customHeight="1" thickBot="1" x14ac:dyDescent="0.25">
      <c r="A13" s="160"/>
      <c r="B13" s="160"/>
      <c r="C13" s="160"/>
      <c r="D13" s="30" t="s">
        <v>692</v>
      </c>
      <c r="E13" s="166"/>
    </row>
    <row r="14" spans="1:5" ht="35.25" customHeight="1" thickBot="1" x14ac:dyDescent="0.25">
      <c r="A14" s="160"/>
      <c r="B14" s="160"/>
      <c r="C14" s="160"/>
      <c r="D14" s="30" t="s">
        <v>249</v>
      </c>
      <c r="E14" s="167"/>
    </row>
    <row r="15" spans="1:5" ht="37.5" customHeight="1" thickBot="1" x14ac:dyDescent="0.25">
      <c r="A15" s="160"/>
      <c r="B15" s="160"/>
      <c r="C15" s="160"/>
      <c r="D15" s="30" t="s">
        <v>250</v>
      </c>
      <c r="E15" s="30" t="s">
        <v>272</v>
      </c>
    </row>
    <row r="16" spans="1:5" ht="15.75" customHeight="1" thickBot="1" x14ac:dyDescent="0.25">
      <c r="A16" s="160"/>
      <c r="B16" s="160"/>
      <c r="C16" s="160"/>
      <c r="D16" s="30" t="s">
        <v>251</v>
      </c>
      <c r="E16" s="165" t="s">
        <v>274</v>
      </c>
    </row>
    <row r="17" spans="1:5" ht="15.75" customHeight="1" thickBot="1" x14ac:dyDescent="0.25">
      <c r="A17" s="160"/>
      <c r="B17" s="160"/>
      <c r="C17" s="160"/>
      <c r="D17" s="30" t="s">
        <v>252</v>
      </c>
      <c r="E17" s="166"/>
    </row>
    <row r="18" spans="1:5" ht="29.25" customHeight="1" thickBot="1" x14ac:dyDescent="0.25">
      <c r="A18" s="160"/>
      <c r="B18" s="160"/>
      <c r="C18" s="160"/>
      <c r="D18" s="30" t="s">
        <v>253</v>
      </c>
      <c r="E18" s="167"/>
    </row>
    <row r="19" spans="1:5" ht="19.5" customHeight="1" thickBot="1" x14ac:dyDescent="0.25">
      <c r="A19" s="160"/>
      <c r="B19" s="160" t="s">
        <v>254</v>
      </c>
      <c r="C19" s="160" t="s">
        <v>241</v>
      </c>
      <c r="D19" s="30" t="s">
        <v>255</v>
      </c>
      <c r="E19" s="165" t="s">
        <v>275</v>
      </c>
    </row>
    <row r="20" spans="1:5" ht="36.75" customHeight="1" thickBot="1" x14ac:dyDescent="0.25">
      <c r="A20" s="160"/>
      <c r="B20" s="160"/>
      <c r="C20" s="160"/>
      <c r="D20" s="30" t="s">
        <v>256</v>
      </c>
      <c r="E20" s="166"/>
    </row>
    <row r="21" spans="1:5" ht="33" customHeight="1" thickBot="1" x14ac:dyDescent="0.25">
      <c r="A21" s="160"/>
      <c r="B21" s="160"/>
      <c r="C21" s="160"/>
      <c r="D21" s="30" t="s">
        <v>257</v>
      </c>
      <c r="E21" s="166"/>
    </row>
    <row r="22" spans="1:5" ht="45" customHeight="1" thickBot="1" x14ac:dyDescent="0.25">
      <c r="A22" s="160"/>
      <c r="B22" s="160"/>
      <c r="C22" s="160"/>
      <c r="D22" s="30" t="s">
        <v>258</v>
      </c>
      <c r="E22" s="167"/>
    </row>
    <row r="23" spans="1:5" ht="115.5" customHeight="1" thickBot="1" x14ac:dyDescent="0.25">
      <c r="A23" s="160" t="s">
        <v>259</v>
      </c>
      <c r="B23" s="29" t="s">
        <v>260</v>
      </c>
      <c r="C23" s="29" t="s">
        <v>241</v>
      </c>
      <c r="D23" s="30" t="s">
        <v>261</v>
      </c>
      <c r="E23" s="30" t="s">
        <v>279</v>
      </c>
    </row>
    <row r="24" spans="1:5" ht="70.5" customHeight="1" thickBot="1" x14ac:dyDescent="0.25">
      <c r="A24" s="160"/>
      <c r="B24" s="160" t="s">
        <v>262</v>
      </c>
      <c r="C24" s="160" t="s">
        <v>241</v>
      </c>
      <c r="D24" s="30" t="s">
        <v>72</v>
      </c>
      <c r="E24" s="30" t="s">
        <v>690</v>
      </c>
    </row>
    <row r="25" spans="1:5" ht="29.25" customHeight="1" thickBot="1" x14ac:dyDescent="0.25">
      <c r="A25" s="160"/>
      <c r="B25" s="160"/>
      <c r="C25" s="160"/>
      <c r="D25" s="30" t="s">
        <v>263</v>
      </c>
      <c r="E25" s="30" t="s">
        <v>274</v>
      </c>
    </row>
    <row r="26" spans="1:5" ht="23.25" customHeight="1" thickBot="1" x14ac:dyDescent="0.25">
      <c r="A26" s="160"/>
      <c r="B26" s="160" t="s">
        <v>264</v>
      </c>
      <c r="C26" s="160" t="s">
        <v>241</v>
      </c>
      <c r="D26" s="30" t="s">
        <v>265</v>
      </c>
      <c r="E26" s="30" t="s">
        <v>274</v>
      </c>
    </row>
    <row r="27" spans="1:5" ht="29.25" customHeight="1" thickBot="1" x14ac:dyDescent="0.25">
      <c r="A27" s="160"/>
      <c r="B27" s="160"/>
      <c r="C27" s="160"/>
      <c r="D27" s="30" t="s">
        <v>266</v>
      </c>
      <c r="E27" s="30" t="s">
        <v>274</v>
      </c>
    </row>
    <row r="28" spans="1:5" ht="32.25" customHeight="1" thickBot="1" x14ac:dyDescent="0.25">
      <c r="A28" s="160"/>
      <c r="B28" s="160"/>
      <c r="C28" s="160"/>
      <c r="D28" s="30" t="s">
        <v>73</v>
      </c>
      <c r="E28" s="30" t="s">
        <v>276</v>
      </c>
    </row>
    <row r="29" spans="1:5" ht="162" customHeight="1" thickBot="1" x14ac:dyDescent="0.25">
      <c r="A29" s="160"/>
      <c r="B29" s="160" t="s">
        <v>267</v>
      </c>
      <c r="C29" s="160" t="s">
        <v>241</v>
      </c>
      <c r="D29" s="30" t="s">
        <v>74</v>
      </c>
      <c r="E29" s="30" t="s">
        <v>280</v>
      </c>
    </row>
    <row r="30" spans="1:5" ht="101.25" customHeight="1" thickBot="1" x14ac:dyDescent="0.25">
      <c r="A30" s="160"/>
      <c r="B30" s="160"/>
      <c r="C30" s="160"/>
      <c r="D30" s="30" t="s">
        <v>268</v>
      </c>
      <c r="E30" s="30" t="s">
        <v>277</v>
      </c>
    </row>
    <row r="31" spans="1:5" ht="45.75" customHeight="1" thickBot="1" x14ac:dyDescent="0.25">
      <c r="A31" s="160"/>
      <c r="B31" s="160"/>
      <c r="C31" s="160"/>
      <c r="D31" s="30" t="s">
        <v>269</v>
      </c>
      <c r="E31" s="30" t="s">
        <v>274</v>
      </c>
    </row>
    <row r="32" spans="1:5" ht="84.75" customHeight="1" thickBot="1" x14ac:dyDescent="0.25">
      <c r="A32" s="160"/>
      <c r="B32" s="29" t="s">
        <v>270</v>
      </c>
      <c r="C32" s="29" t="s">
        <v>241</v>
      </c>
      <c r="D32" s="30" t="s">
        <v>271</v>
      </c>
      <c r="E32" s="30" t="s">
        <v>278</v>
      </c>
    </row>
  </sheetData>
  <sheetProtection algorithmName="SHA-512" hashValue="L3sHTMgRKHAR9spvZEWeFocWhcSyHRbWTwldEprW2wJDvZkg748JW/1bTjDIBdllsXkV3Ia07GkbceQEcmujMA==" saltValue="4Qe7uunbhuBB2vby1RlkDQ==" spinCount="100000" sheet="1" objects="1" scenarios="1"/>
  <mergeCells count="21">
    <mergeCell ref="A2:A7"/>
    <mergeCell ref="B2:B7"/>
    <mergeCell ref="C2:C7"/>
    <mergeCell ref="E2:E7"/>
    <mergeCell ref="A8:A22"/>
    <mergeCell ref="B8:B18"/>
    <mergeCell ref="C8:C11"/>
    <mergeCell ref="E8:E11"/>
    <mergeCell ref="C12:C18"/>
    <mergeCell ref="E12:E14"/>
    <mergeCell ref="E16:E18"/>
    <mergeCell ref="B19:B22"/>
    <mergeCell ref="C19:C22"/>
    <mergeCell ref="E19:E22"/>
    <mergeCell ref="A23:A32"/>
    <mergeCell ref="B24:B25"/>
    <mergeCell ref="C24:C25"/>
    <mergeCell ref="B26:B28"/>
    <mergeCell ref="C26:C28"/>
    <mergeCell ref="B29:B31"/>
    <mergeCell ref="C29:C3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65"/>
  <sheetViews>
    <sheetView zoomScaleNormal="100" zoomScaleSheetLayoutView="115" workbookViewId="0">
      <pane xSplit="4" ySplit="3" topLeftCell="E4" activePane="bottomRight" state="frozen"/>
      <selection pane="topRight" activeCell="E1" sqref="E1"/>
      <selection pane="bottomLeft" activeCell="A4" sqref="A4"/>
      <selection pane="bottomRight" activeCell="BB61" sqref="BB61"/>
    </sheetView>
  </sheetViews>
  <sheetFormatPr baseColWidth="10" defaultColWidth="11.42578125" defaultRowHeight="12" x14ac:dyDescent="0.25"/>
  <cols>
    <col min="1" max="1" width="35" style="71" customWidth="1"/>
    <col min="2" max="2" width="14.140625" style="71" customWidth="1"/>
    <col min="3" max="3" width="9.42578125" style="72" customWidth="1"/>
    <col min="4" max="4" width="5.5703125" style="17" customWidth="1"/>
    <col min="5" max="52" width="2" style="33" customWidth="1"/>
    <col min="53" max="53" width="27.7109375" style="34" customWidth="1"/>
    <col min="54" max="54" width="29.42578125" style="34" customWidth="1"/>
    <col min="55" max="16384" width="11.42578125" style="33"/>
  </cols>
  <sheetData>
    <row r="1" spans="1:54" ht="12" customHeight="1" thickBot="1" x14ac:dyDescent="0.3">
      <c r="A1" s="59"/>
      <c r="B1" s="73"/>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7"/>
    </row>
    <row r="2" spans="1:54" ht="12" customHeight="1" x14ac:dyDescent="0.25">
      <c r="A2" s="183"/>
      <c r="B2" s="183" t="s">
        <v>288</v>
      </c>
      <c r="C2" s="183" t="s">
        <v>289</v>
      </c>
      <c r="D2" s="185" t="s">
        <v>290</v>
      </c>
      <c r="E2" s="187" t="s">
        <v>291</v>
      </c>
      <c r="F2" s="188"/>
      <c r="G2" s="188"/>
      <c r="H2" s="189"/>
      <c r="I2" s="185" t="s">
        <v>292</v>
      </c>
      <c r="J2" s="190"/>
      <c r="K2" s="190"/>
      <c r="L2" s="191"/>
      <c r="M2" s="185" t="s">
        <v>293</v>
      </c>
      <c r="N2" s="190"/>
      <c r="O2" s="190"/>
      <c r="P2" s="191"/>
      <c r="Q2" s="185" t="s">
        <v>294</v>
      </c>
      <c r="R2" s="190"/>
      <c r="S2" s="190"/>
      <c r="T2" s="191"/>
      <c r="U2" s="185" t="s">
        <v>295</v>
      </c>
      <c r="V2" s="190"/>
      <c r="W2" s="190"/>
      <c r="X2" s="191"/>
      <c r="Y2" s="185" t="s">
        <v>296</v>
      </c>
      <c r="Z2" s="190"/>
      <c r="AA2" s="190"/>
      <c r="AB2" s="191"/>
      <c r="AC2" s="187" t="s">
        <v>297</v>
      </c>
      <c r="AD2" s="188"/>
      <c r="AE2" s="188"/>
      <c r="AF2" s="189"/>
      <c r="AG2" s="185" t="s">
        <v>298</v>
      </c>
      <c r="AH2" s="190"/>
      <c r="AI2" s="190"/>
      <c r="AJ2" s="191"/>
      <c r="AK2" s="185" t="s">
        <v>299</v>
      </c>
      <c r="AL2" s="190"/>
      <c r="AM2" s="190"/>
      <c r="AN2" s="191"/>
      <c r="AO2" s="185" t="s">
        <v>300</v>
      </c>
      <c r="AP2" s="190"/>
      <c r="AQ2" s="190"/>
      <c r="AR2" s="191"/>
      <c r="AS2" s="185" t="s">
        <v>301</v>
      </c>
      <c r="AT2" s="190"/>
      <c r="AU2" s="190"/>
      <c r="AV2" s="191"/>
      <c r="AW2" s="185" t="s">
        <v>302</v>
      </c>
      <c r="AX2" s="190"/>
      <c r="AY2" s="190"/>
      <c r="AZ2" s="191"/>
      <c r="BA2" s="179" t="s">
        <v>365</v>
      </c>
      <c r="BB2" s="179" t="s">
        <v>366</v>
      </c>
    </row>
    <row r="3" spans="1:54" s="58" customFormat="1" ht="12.75" thickBot="1" x14ac:dyDescent="0.3">
      <c r="A3" s="184"/>
      <c r="B3" s="184"/>
      <c r="C3" s="184"/>
      <c r="D3" s="186"/>
      <c r="E3" s="35">
        <v>1</v>
      </c>
      <c r="F3" s="36">
        <v>2</v>
      </c>
      <c r="G3" s="36">
        <v>3</v>
      </c>
      <c r="H3" s="37">
        <v>4</v>
      </c>
      <c r="I3" s="35">
        <v>1</v>
      </c>
      <c r="J3" s="36">
        <v>2</v>
      </c>
      <c r="K3" s="36">
        <v>3</v>
      </c>
      <c r="L3" s="37">
        <v>4</v>
      </c>
      <c r="M3" s="35">
        <v>1</v>
      </c>
      <c r="N3" s="36">
        <v>2</v>
      </c>
      <c r="O3" s="36">
        <v>3</v>
      </c>
      <c r="P3" s="37">
        <v>4</v>
      </c>
      <c r="Q3" s="35">
        <v>1</v>
      </c>
      <c r="R3" s="36">
        <v>2</v>
      </c>
      <c r="S3" s="36">
        <v>3</v>
      </c>
      <c r="T3" s="37">
        <v>4</v>
      </c>
      <c r="U3" s="35">
        <v>1</v>
      </c>
      <c r="V3" s="36">
        <v>2</v>
      </c>
      <c r="W3" s="36">
        <v>3</v>
      </c>
      <c r="X3" s="37">
        <v>4</v>
      </c>
      <c r="Y3" s="35">
        <v>1</v>
      </c>
      <c r="Z3" s="36">
        <v>2</v>
      </c>
      <c r="AA3" s="36">
        <v>3</v>
      </c>
      <c r="AB3" s="37">
        <v>4</v>
      </c>
      <c r="AC3" s="35">
        <v>1</v>
      </c>
      <c r="AD3" s="36">
        <v>2</v>
      </c>
      <c r="AE3" s="36">
        <v>3</v>
      </c>
      <c r="AF3" s="37">
        <v>4</v>
      </c>
      <c r="AG3" s="35">
        <v>1</v>
      </c>
      <c r="AH3" s="36">
        <v>2</v>
      </c>
      <c r="AI3" s="36">
        <v>3</v>
      </c>
      <c r="AJ3" s="37">
        <v>4</v>
      </c>
      <c r="AK3" s="35">
        <v>1</v>
      </c>
      <c r="AL3" s="36">
        <v>2</v>
      </c>
      <c r="AM3" s="36">
        <v>3</v>
      </c>
      <c r="AN3" s="37">
        <v>4</v>
      </c>
      <c r="AO3" s="35">
        <v>1</v>
      </c>
      <c r="AP3" s="36">
        <v>2</v>
      </c>
      <c r="AQ3" s="36">
        <v>3</v>
      </c>
      <c r="AR3" s="37">
        <v>4</v>
      </c>
      <c r="AS3" s="35">
        <v>1</v>
      </c>
      <c r="AT3" s="36">
        <v>2</v>
      </c>
      <c r="AU3" s="36">
        <v>3</v>
      </c>
      <c r="AV3" s="37">
        <v>4</v>
      </c>
      <c r="AW3" s="35">
        <v>1</v>
      </c>
      <c r="AX3" s="36">
        <v>2</v>
      </c>
      <c r="AY3" s="36">
        <v>3</v>
      </c>
      <c r="AZ3" s="37">
        <v>4</v>
      </c>
      <c r="BA3" s="180"/>
      <c r="BB3" s="180"/>
    </row>
    <row r="4" spans="1:54" ht="15" customHeight="1" x14ac:dyDescent="0.25">
      <c r="A4" s="193" t="s">
        <v>303</v>
      </c>
      <c r="B4" s="194"/>
      <c r="C4" s="194"/>
      <c r="D4" s="194"/>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row>
    <row r="5" spans="1:54" ht="21" customHeight="1" x14ac:dyDescent="0.25">
      <c r="A5" s="60" t="s">
        <v>319</v>
      </c>
      <c r="B5" s="60"/>
      <c r="C5" s="61">
        <v>0</v>
      </c>
      <c r="D5" s="62">
        <v>15</v>
      </c>
      <c r="E5" s="38"/>
      <c r="F5" s="39"/>
      <c r="G5" s="40"/>
      <c r="H5" s="41"/>
      <c r="I5" s="42"/>
      <c r="J5" s="40"/>
      <c r="K5" s="40"/>
      <c r="L5" s="41"/>
      <c r="M5" s="43"/>
      <c r="N5" s="40"/>
      <c r="O5" s="40"/>
      <c r="P5" s="44"/>
      <c r="Q5" s="42"/>
      <c r="R5" s="40"/>
      <c r="S5" s="40"/>
      <c r="T5" s="41"/>
      <c r="U5" s="43"/>
      <c r="V5" s="40"/>
      <c r="W5" s="40"/>
      <c r="X5" s="44"/>
      <c r="Y5" s="42"/>
      <c r="Z5" s="40"/>
      <c r="AA5" s="40"/>
      <c r="AB5" s="44"/>
      <c r="AC5" s="42"/>
      <c r="AD5" s="40"/>
      <c r="AE5" s="40"/>
      <c r="AF5" s="44"/>
      <c r="AG5" s="42"/>
      <c r="AH5" s="40"/>
      <c r="AI5" s="40"/>
      <c r="AJ5" s="44"/>
      <c r="AK5" s="42"/>
      <c r="AL5" s="40"/>
      <c r="AM5" s="40"/>
      <c r="AN5" s="44"/>
      <c r="AO5" s="42"/>
      <c r="AP5" s="40"/>
      <c r="AQ5" s="40"/>
      <c r="AR5" s="44"/>
      <c r="AS5" s="42"/>
      <c r="AT5" s="40"/>
      <c r="AU5" s="40"/>
      <c r="AV5" s="44"/>
      <c r="AW5" s="42"/>
      <c r="AX5" s="40"/>
      <c r="AY5" s="40"/>
      <c r="AZ5" s="44"/>
      <c r="BA5" s="34" t="s">
        <v>281</v>
      </c>
      <c r="BB5" s="34" t="s">
        <v>281</v>
      </c>
    </row>
    <row r="6" spans="1:54" ht="24.75" customHeight="1" x14ac:dyDescent="0.25">
      <c r="A6" s="60" t="s">
        <v>497</v>
      </c>
      <c r="B6" s="60"/>
      <c r="C6" s="61">
        <v>0</v>
      </c>
      <c r="D6" s="62">
        <v>30</v>
      </c>
      <c r="E6" s="42"/>
      <c r="F6" s="40"/>
      <c r="G6" s="40"/>
      <c r="H6" s="41"/>
      <c r="I6" s="42"/>
      <c r="J6" s="40"/>
      <c r="K6" s="40"/>
      <c r="L6" s="41"/>
      <c r="M6" s="43"/>
      <c r="N6" s="40"/>
      <c r="O6" s="40"/>
      <c r="P6" s="44"/>
      <c r="Q6" s="42"/>
      <c r="R6" s="40"/>
      <c r="S6" s="40"/>
      <c r="T6" s="41"/>
      <c r="U6" s="43"/>
      <c r="V6" s="40"/>
      <c r="W6" s="40"/>
      <c r="X6" s="44"/>
      <c r="Y6" s="38"/>
      <c r="Z6" s="39"/>
      <c r="AA6" s="39"/>
      <c r="AB6" s="39"/>
      <c r="AC6" s="42"/>
      <c r="AD6" s="40"/>
      <c r="AE6" s="40"/>
      <c r="AF6" s="44"/>
      <c r="AG6" s="42"/>
      <c r="AH6" s="40"/>
      <c r="AI6" s="40"/>
      <c r="AJ6" s="44"/>
      <c r="AK6" s="42"/>
      <c r="AL6" s="40"/>
      <c r="AM6" s="40"/>
      <c r="AN6" s="44"/>
      <c r="AO6" s="42"/>
      <c r="AP6" s="40"/>
      <c r="AQ6" s="40"/>
      <c r="AR6" s="44"/>
      <c r="AS6" s="42"/>
      <c r="AT6" s="40"/>
      <c r="AU6" s="40"/>
      <c r="AV6" s="44"/>
      <c r="AW6" s="42"/>
      <c r="AX6" s="40"/>
      <c r="AY6" s="40"/>
      <c r="AZ6" s="44"/>
      <c r="BA6" s="34" t="s">
        <v>281</v>
      </c>
      <c r="BB6" s="34" t="s">
        <v>281</v>
      </c>
    </row>
    <row r="7" spans="1:54" x14ac:dyDescent="0.25">
      <c r="A7" s="60" t="s">
        <v>320</v>
      </c>
      <c r="B7" s="60"/>
      <c r="C7" s="61">
        <v>0</v>
      </c>
      <c r="D7" s="62"/>
      <c r="E7" s="42"/>
      <c r="F7" s="40"/>
      <c r="G7" s="40"/>
      <c r="H7" s="41"/>
      <c r="I7" s="42"/>
      <c r="J7" s="40"/>
      <c r="K7" s="40"/>
      <c r="L7" s="41"/>
      <c r="M7" s="43"/>
      <c r="N7" s="40"/>
      <c r="O7" s="40"/>
      <c r="P7" s="44"/>
      <c r="Q7" s="42"/>
      <c r="R7" s="40"/>
      <c r="S7" s="40"/>
      <c r="T7" s="41"/>
      <c r="U7" s="43"/>
      <c r="V7" s="40"/>
      <c r="W7" s="40"/>
      <c r="X7" s="44"/>
      <c r="Y7" s="42"/>
      <c r="Z7" s="40"/>
      <c r="AA7" s="40"/>
      <c r="AB7" s="44"/>
      <c r="AC7" s="42"/>
      <c r="AD7" s="40"/>
      <c r="AE7" s="40"/>
      <c r="AF7" s="44"/>
      <c r="AG7" s="38"/>
      <c r="AH7" s="39"/>
      <c r="AI7" s="39"/>
      <c r="AJ7" s="39"/>
      <c r="AK7" s="42"/>
      <c r="AL7" s="40"/>
      <c r="AM7" s="40"/>
      <c r="AN7" s="44"/>
      <c r="AO7" s="42"/>
      <c r="AP7" s="40"/>
      <c r="AQ7" s="40"/>
      <c r="AR7" s="44"/>
      <c r="AS7" s="42"/>
      <c r="AT7" s="40"/>
      <c r="AU7" s="40"/>
      <c r="AV7" s="44"/>
      <c r="AW7" s="42"/>
      <c r="AX7" s="40"/>
      <c r="AY7" s="40"/>
      <c r="AZ7" s="44"/>
      <c r="BA7" s="34" t="s">
        <v>281</v>
      </c>
      <c r="BB7" s="34" t="s">
        <v>281</v>
      </c>
    </row>
    <row r="8" spans="1:54" ht="89.25" customHeight="1" x14ac:dyDescent="0.25">
      <c r="A8" s="60" t="s">
        <v>321</v>
      </c>
      <c r="B8" s="60"/>
      <c r="C8" s="61">
        <v>0</v>
      </c>
      <c r="D8" s="62">
        <v>30</v>
      </c>
      <c r="E8" s="42"/>
      <c r="F8" s="40"/>
      <c r="G8" s="40"/>
      <c r="H8" s="41"/>
      <c r="I8" s="42"/>
      <c r="J8" s="40"/>
      <c r="K8" s="40"/>
      <c r="L8" s="41"/>
      <c r="M8" s="43"/>
      <c r="N8" s="40"/>
      <c r="O8" s="40"/>
      <c r="P8" s="44"/>
      <c r="Q8" s="42"/>
      <c r="R8" s="40"/>
      <c r="S8" s="40"/>
      <c r="T8" s="41"/>
      <c r="U8" s="43"/>
      <c r="V8" s="40"/>
      <c r="W8" s="40"/>
      <c r="X8" s="44"/>
      <c r="Y8" s="42"/>
      <c r="Z8" s="40"/>
      <c r="AA8" s="40"/>
      <c r="AB8" s="44"/>
      <c r="AC8" s="42"/>
      <c r="AD8" s="40"/>
      <c r="AE8" s="40"/>
      <c r="AF8" s="44"/>
      <c r="AG8" s="42"/>
      <c r="AH8" s="40"/>
      <c r="AI8" s="40"/>
      <c r="AJ8" s="44"/>
      <c r="AK8" s="38"/>
      <c r="AL8" s="39"/>
      <c r="AM8" s="39"/>
      <c r="AN8" s="39"/>
      <c r="AO8" s="42"/>
      <c r="AP8" s="40"/>
      <c r="AQ8" s="40"/>
      <c r="AR8" s="44"/>
      <c r="AS8" s="42"/>
      <c r="AT8" s="40"/>
      <c r="AU8" s="40"/>
      <c r="AV8" s="44"/>
      <c r="AW8" s="42"/>
      <c r="AX8" s="40"/>
      <c r="AY8" s="40"/>
      <c r="AZ8" s="44"/>
      <c r="BA8" s="34" t="s">
        <v>281</v>
      </c>
      <c r="BB8" s="34" t="s">
        <v>696</v>
      </c>
    </row>
    <row r="9" spans="1:54" ht="13.5" customHeight="1" x14ac:dyDescent="0.25">
      <c r="A9" s="181" t="s">
        <v>322</v>
      </c>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row>
    <row r="10" spans="1:54" x14ac:dyDescent="0.25">
      <c r="A10" s="60" t="s">
        <v>323</v>
      </c>
      <c r="B10" s="60" t="s">
        <v>304</v>
      </c>
      <c r="C10" s="61">
        <v>0</v>
      </c>
      <c r="D10" s="62" t="s">
        <v>305</v>
      </c>
      <c r="E10" s="38"/>
      <c r="F10" s="39"/>
      <c r="G10" s="39"/>
      <c r="H10" s="39"/>
      <c r="I10" s="38"/>
      <c r="J10" s="39"/>
      <c r="K10" s="39"/>
      <c r="L10" s="39"/>
      <c r="M10" s="38"/>
      <c r="N10" s="39"/>
      <c r="O10" s="39"/>
      <c r="P10" s="39"/>
      <c r="Q10" s="38"/>
      <c r="R10" s="39"/>
      <c r="S10" s="39"/>
      <c r="T10" s="39"/>
      <c r="U10" s="38"/>
      <c r="V10" s="39"/>
      <c r="W10" s="39"/>
      <c r="X10" s="39"/>
      <c r="Y10" s="38"/>
      <c r="Z10" s="39"/>
      <c r="AA10" s="39"/>
      <c r="AB10" s="39"/>
      <c r="AC10" s="38"/>
      <c r="AD10" s="39"/>
      <c r="AE10" s="39"/>
      <c r="AF10" s="39"/>
      <c r="AG10" s="38"/>
      <c r="AH10" s="39"/>
      <c r="AI10" s="39"/>
      <c r="AJ10" s="39"/>
      <c r="AK10" s="38"/>
      <c r="AL10" s="39"/>
      <c r="AM10" s="39"/>
      <c r="AN10" s="39"/>
      <c r="AO10" s="38"/>
      <c r="AP10" s="39"/>
      <c r="AQ10" s="39"/>
      <c r="AR10" s="39"/>
      <c r="AS10" s="38"/>
      <c r="AT10" s="39"/>
      <c r="AU10" s="39"/>
      <c r="AV10" s="39"/>
      <c r="AW10" s="38"/>
      <c r="AX10" s="39"/>
      <c r="AY10" s="39"/>
      <c r="AZ10" s="45"/>
      <c r="BA10" s="178" t="s">
        <v>450</v>
      </c>
      <c r="BB10" s="192" t="s">
        <v>697</v>
      </c>
    </row>
    <row r="11" spans="1:54" x14ac:dyDescent="0.25">
      <c r="A11" s="60" t="s">
        <v>324</v>
      </c>
      <c r="B11" s="60" t="s">
        <v>304</v>
      </c>
      <c r="C11" s="61">
        <v>0</v>
      </c>
      <c r="D11" s="62" t="s">
        <v>305</v>
      </c>
      <c r="E11" s="38"/>
      <c r="F11" s="39"/>
      <c r="G11" s="39"/>
      <c r="H11" s="39"/>
      <c r="I11" s="38"/>
      <c r="J11" s="39"/>
      <c r="K11" s="39"/>
      <c r="L11" s="39"/>
      <c r="M11" s="38"/>
      <c r="N11" s="39"/>
      <c r="O11" s="39"/>
      <c r="P11" s="39"/>
      <c r="Q11" s="38"/>
      <c r="R11" s="39"/>
      <c r="S11" s="39"/>
      <c r="T11" s="39"/>
      <c r="U11" s="38"/>
      <c r="V11" s="39"/>
      <c r="W11" s="39"/>
      <c r="X11" s="39"/>
      <c r="Y11" s="38"/>
      <c r="Z11" s="39"/>
      <c r="AA11" s="39"/>
      <c r="AB11" s="39"/>
      <c r="AC11" s="38"/>
      <c r="AD11" s="39"/>
      <c r="AE11" s="39"/>
      <c r="AF11" s="39"/>
      <c r="AG11" s="38"/>
      <c r="AH11" s="39"/>
      <c r="AI11" s="39"/>
      <c r="AJ11" s="39"/>
      <c r="AK11" s="38"/>
      <c r="AL11" s="39"/>
      <c r="AM11" s="39"/>
      <c r="AN11" s="39"/>
      <c r="AO11" s="38"/>
      <c r="AP11" s="39"/>
      <c r="AQ11" s="39"/>
      <c r="AR11" s="39"/>
      <c r="AS11" s="38"/>
      <c r="AT11" s="39"/>
      <c r="AU11" s="39"/>
      <c r="AV11" s="39"/>
      <c r="AW11" s="38"/>
      <c r="AX11" s="39"/>
      <c r="AY11" s="39"/>
      <c r="AZ11" s="45"/>
      <c r="BA11" s="178"/>
      <c r="BB11" s="192"/>
    </row>
    <row r="12" spans="1:54" x14ac:dyDescent="0.25">
      <c r="A12" s="60" t="s">
        <v>326</v>
      </c>
      <c r="B12" s="60" t="s">
        <v>304</v>
      </c>
      <c r="C12" s="61">
        <v>0</v>
      </c>
      <c r="D12" s="62" t="s">
        <v>305</v>
      </c>
      <c r="E12" s="38"/>
      <c r="F12" s="39"/>
      <c r="G12" s="39"/>
      <c r="H12" s="39"/>
      <c r="I12" s="38"/>
      <c r="J12" s="39"/>
      <c r="K12" s="39"/>
      <c r="L12" s="39"/>
      <c r="M12" s="38"/>
      <c r="N12" s="39"/>
      <c r="O12" s="39"/>
      <c r="P12" s="39"/>
      <c r="Q12" s="38"/>
      <c r="R12" s="39"/>
      <c r="S12" s="39"/>
      <c r="T12" s="39"/>
      <c r="U12" s="38"/>
      <c r="V12" s="39"/>
      <c r="W12" s="39"/>
      <c r="X12" s="39"/>
      <c r="Y12" s="38"/>
      <c r="Z12" s="39"/>
      <c r="AA12" s="39"/>
      <c r="AB12" s="39"/>
      <c r="AC12" s="38"/>
      <c r="AD12" s="39"/>
      <c r="AE12" s="39"/>
      <c r="AF12" s="39"/>
      <c r="AG12" s="38"/>
      <c r="AH12" s="39"/>
      <c r="AI12" s="39"/>
      <c r="AJ12" s="39"/>
      <c r="AK12" s="38"/>
      <c r="AL12" s="39"/>
      <c r="AM12" s="39"/>
      <c r="AN12" s="39"/>
      <c r="AO12" s="38"/>
      <c r="AP12" s="39"/>
      <c r="AQ12" s="39"/>
      <c r="AR12" s="39"/>
      <c r="AS12" s="38"/>
      <c r="AT12" s="39"/>
      <c r="AU12" s="39"/>
      <c r="AV12" s="39"/>
      <c r="AW12" s="38"/>
      <c r="AX12" s="39"/>
      <c r="AY12" s="39"/>
      <c r="AZ12" s="45"/>
      <c r="BA12" s="178"/>
      <c r="BB12" s="192"/>
    </row>
    <row r="13" spans="1:54" x14ac:dyDescent="0.25">
      <c r="A13" s="60" t="s">
        <v>235</v>
      </c>
      <c r="B13" s="60" t="s">
        <v>304</v>
      </c>
      <c r="C13" s="61">
        <v>0</v>
      </c>
      <c r="D13" s="62" t="s">
        <v>305</v>
      </c>
      <c r="E13" s="38"/>
      <c r="F13" s="39"/>
      <c r="G13" s="39"/>
      <c r="H13" s="39"/>
      <c r="I13" s="38"/>
      <c r="J13" s="39"/>
      <c r="K13" s="39"/>
      <c r="L13" s="39"/>
      <c r="M13" s="38"/>
      <c r="N13" s="39"/>
      <c r="O13" s="39"/>
      <c r="P13" s="39"/>
      <c r="Q13" s="38"/>
      <c r="R13" s="39"/>
      <c r="S13" s="39"/>
      <c r="T13" s="39"/>
      <c r="U13" s="38"/>
      <c r="V13" s="39"/>
      <c r="W13" s="39"/>
      <c r="X13" s="39"/>
      <c r="Y13" s="38"/>
      <c r="Z13" s="39"/>
      <c r="AA13" s="39"/>
      <c r="AB13" s="39"/>
      <c r="AC13" s="38"/>
      <c r="AD13" s="39"/>
      <c r="AE13" s="39"/>
      <c r="AF13" s="39"/>
      <c r="AG13" s="38"/>
      <c r="AH13" s="39"/>
      <c r="AI13" s="39"/>
      <c r="AJ13" s="39"/>
      <c r="AK13" s="38"/>
      <c r="AL13" s="39"/>
      <c r="AM13" s="39"/>
      <c r="AN13" s="39"/>
      <c r="AO13" s="38"/>
      <c r="AP13" s="39"/>
      <c r="AQ13" s="39"/>
      <c r="AR13" s="39"/>
      <c r="AS13" s="38"/>
      <c r="AT13" s="39"/>
      <c r="AU13" s="39"/>
      <c r="AV13" s="39"/>
      <c r="AW13" s="38"/>
      <c r="AX13" s="39"/>
      <c r="AY13" s="39"/>
      <c r="AZ13" s="45"/>
      <c r="BA13" s="178"/>
      <c r="BB13" s="192"/>
    </row>
    <row r="14" spans="1:54" x14ac:dyDescent="0.25">
      <c r="A14" s="60" t="s">
        <v>236</v>
      </c>
      <c r="B14" s="60" t="s">
        <v>304</v>
      </c>
      <c r="C14" s="61">
        <v>0</v>
      </c>
      <c r="D14" s="62" t="s">
        <v>305</v>
      </c>
      <c r="E14" s="38"/>
      <c r="F14" s="39"/>
      <c r="G14" s="39"/>
      <c r="H14" s="39"/>
      <c r="I14" s="38"/>
      <c r="J14" s="39"/>
      <c r="K14" s="39"/>
      <c r="L14" s="39"/>
      <c r="M14" s="38"/>
      <c r="N14" s="39"/>
      <c r="O14" s="39"/>
      <c r="P14" s="39"/>
      <c r="Q14" s="38"/>
      <c r="R14" s="39"/>
      <c r="S14" s="39"/>
      <c r="T14" s="39"/>
      <c r="U14" s="38"/>
      <c r="V14" s="39"/>
      <c r="W14" s="39"/>
      <c r="X14" s="39"/>
      <c r="Y14" s="38"/>
      <c r="Z14" s="39"/>
      <c r="AA14" s="39"/>
      <c r="AB14" s="39"/>
      <c r="AC14" s="38"/>
      <c r="AD14" s="39"/>
      <c r="AE14" s="39"/>
      <c r="AF14" s="39"/>
      <c r="AG14" s="38"/>
      <c r="AH14" s="39"/>
      <c r="AI14" s="39"/>
      <c r="AJ14" s="39"/>
      <c r="AK14" s="38"/>
      <c r="AL14" s="39"/>
      <c r="AM14" s="39"/>
      <c r="AN14" s="39"/>
      <c r="AO14" s="38"/>
      <c r="AP14" s="39"/>
      <c r="AQ14" s="39"/>
      <c r="AR14" s="39"/>
      <c r="AS14" s="38"/>
      <c r="AT14" s="39"/>
      <c r="AU14" s="39"/>
      <c r="AV14" s="39"/>
      <c r="AW14" s="38"/>
      <c r="AX14" s="39"/>
      <c r="AY14" s="39"/>
      <c r="AZ14" s="45"/>
      <c r="BA14" s="178"/>
      <c r="BB14" s="192"/>
    </row>
    <row r="15" spans="1:54" x14ac:dyDescent="0.25">
      <c r="A15" s="60" t="s">
        <v>237</v>
      </c>
      <c r="B15" s="60" t="s">
        <v>304</v>
      </c>
      <c r="C15" s="61">
        <v>0</v>
      </c>
      <c r="D15" s="62" t="s">
        <v>305</v>
      </c>
      <c r="E15" s="38"/>
      <c r="F15" s="39"/>
      <c r="G15" s="39"/>
      <c r="H15" s="39"/>
      <c r="I15" s="38"/>
      <c r="J15" s="39"/>
      <c r="K15" s="39"/>
      <c r="L15" s="39"/>
      <c r="M15" s="38"/>
      <c r="N15" s="39"/>
      <c r="O15" s="39"/>
      <c r="P15" s="39"/>
      <c r="Q15" s="38"/>
      <c r="R15" s="39"/>
      <c r="S15" s="39"/>
      <c r="T15" s="39"/>
      <c r="U15" s="38"/>
      <c r="V15" s="39"/>
      <c r="W15" s="39"/>
      <c r="X15" s="39"/>
      <c r="Y15" s="38"/>
      <c r="Z15" s="39"/>
      <c r="AA15" s="39"/>
      <c r="AB15" s="39"/>
      <c r="AC15" s="38"/>
      <c r="AD15" s="39"/>
      <c r="AE15" s="39"/>
      <c r="AF15" s="39"/>
      <c r="AG15" s="38"/>
      <c r="AH15" s="39"/>
      <c r="AI15" s="39"/>
      <c r="AJ15" s="39"/>
      <c r="AK15" s="38"/>
      <c r="AL15" s="39"/>
      <c r="AM15" s="39"/>
      <c r="AN15" s="39"/>
      <c r="AO15" s="38"/>
      <c r="AP15" s="39"/>
      <c r="AQ15" s="39"/>
      <c r="AR15" s="39"/>
      <c r="AS15" s="38"/>
      <c r="AT15" s="39"/>
      <c r="AU15" s="39"/>
      <c r="AV15" s="39"/>
      <c r="AW15" s="38"/>
      <c r="AX15" s="39"/>
      <c r="AY15" s="39"/>
      <c r="AZ15" s="45"/>
      <c r="BA15" s="178"/>
      <c r="BB15" s="192"/>
    </row>
    <row r="16" spans="1:54" x14ac:dyDescent="0.25">
      <c r="A16" s="170" t="s">
        <v>306</v>
      </c>
      <c r="B16" s="171"/>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row>
    <row r="17" spans="1:54" x14ac:dyDescent="0.25">
      <c r="A17" s="176" t="s">
        <v>307</v>
      </c>
      <c r="B17" s="177"/>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177"/>
      <c r="AZ17" s="177"/>
      <c r="BA17" s="177"/>
      <c r="BB17" s="177"/>
    </row>
    <row r="18" spans="1:54" x14ac:dyDescent="0.25">
      <c r="A18" s="168" t="s">
        <v>308</v>
      </c>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row>
    <row r="19" spans="1:54" x14ac:dyDescent="0.25">
      <c r="A19" s="172" t="s">
        <v>309</v>
      </c>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3"/>
      <c r="BA19" s="173"/>
      <c r="BB19" s="173"/>
    </row>
    <row r="20" spans="1:54" ht="108" x14ac:dyDescent="0.25">
      <c r="A20" s="63" t="s">
        <v>327</v>
      </c>
      <c r="B20" s="63" t="s">
        <v>333</v>
      </c>
      <c r="C20" s="64">
        <v>0.03</v>
      </c>
      <c r="D20" s="62">
        <v>60</v>
      </c>
      <c r="E20" s="46"/>
      <c r="F20" s="47"/>
      <c r="G20" s="47"/>
      <c r="H20" s="48"/>
      <c r="I20" s="38"/>
      <c r="J20" s="39"/>
      <c r="K20" s="39"/>
      <c r="L20" s="49"/>
      <c r="M20" s="38"/>
      <c r="N20" s="39"/>
      <c r="O20" s="39"/>
      <c r="P20" s="39"/>
      <c r="Q20" s="43"/>
      <c r="R20" s="40"/>
      <c r="S20" s="40"/>
      <c r="T20" s="44"/>
      <c r="U20" s="43"/>
      <c r="V20" s="40"/>
      <c r="W20" s="40"/>
      <c r="X20" s="44"/>
      <c r="Y20" s="42"/>
      <c r="Z20" s="40"/>
      <c r="AA20" s="40"/>
      <c r="AB20" s="44"/>
      <c r="AC20" s="42"/>
      <c r="AD20" s="40"/>
      <c r="AE20" s="40"/>
      <c r="AF20" s="44"/>
      <c r="AG20" s="42"/>
      <c r="AH20" s="40"/>
      <c r="AI20" s="40"/>
      <c r="AJ20" s="44"/>
      <c r="AK20" s="42"/>
      <c r="AL20" s="40"/>
      <c r="AM20" s="40"/>
      <c r="AN20" s="44"/>
      <c r="AO20" s="42"/>
      <c r="AP20" s="40"/>
      <c r="AQ20" s="40"/>
      <c r="AR20" s="44"/>
      <c r="AS20" s="42"/>
      <c r="AT20" s="40"/>
      <c r="AU20" s="40"/>
      <c r="AV20" s="44"/>
      <c r="AW20" s="42"/>
      <c r="AX20" s="40"/>
      <c r="AY20" s="40"/>
      <c r="AZ20" s="44"/>
      <c r="BA20" s="34" t="s">
        <v>368</v>
      </c>
      <c r="BB20" s="34" t="s">
        <v>281</v>
      </c>
    </row>
    <row r="21" spans="1:54" ht="82.5" customHeight="1" x14ac:dyDescent="0.25">
      <c r="A21" s="60" t="s">
        <v>328</v>
      </c>
      <c r="B21" s="63" t="s">
        <v>333</v>
      </c>
      <c r="C21" s="61">
        <v>0.04</v>
      </c>
      <c r="D21" s="62">
        <v>30</v>
      </c>
      <c r="E21" s="43"/>
      <c r="F21" s="40"/>
      <c r="G21" s="40"/>
      <c r="H21" s="44"/>
      <c r="I21" s="42"/>
      <c r="J21" s="40"/>
      <c r="K21" s="40"/>
      <c r="L21" s="41"/>
      <c r="M21" s="38"/>
      <c r="N21" s="39"/>
      <c r="O21" s="39"/>
      <c r="P21" s="49"/>
      <c r="Q21" s="43"/>
      <c r="R21" s="40"/>
      <c r="S21" s="40"/>
      <c r="T21" s="44"/>
      <c r="U21" s="43"/>
      <c r="V21" s="40"/>
      <c r="W21" s="40"/>
      <c r="X21" s="44"/>
      <c r="Y21" s="42"/>
      <c r="Z21" s="40"/>
      <c r="AA21" s="40"/>
      <c r="AB21" s="44"/>
      <c r="AC21" s="42"/>
      <c r="AD21" s="40"/>
      <c r="AE21" s="40"/>
      <c r="AF21" s="44"/>
      <c r="AG21" s="42"/>
      <c r="AH21" s="40"/>
      <c r="AI21" s="40"/>
      <c r="AJ21" s="44"/>
      <c r="AK21" s="42"/>
      <c r="AL21" s="40"/>
      <c r="AM21" s="40"/>
      <c r="AN21" s="44"/>
      <c r="AO21" s="42"/>
      <c r="AP21" s="40"/>
      <c r="AQ21" s="40"/>
      <c r="AR21" s="44"/>
      <c r="AS21" s="42"/>
      <c r="AT21" s="40"/>
      <c r="AU21" s="40"/>
      <c r="AV21" s="44"/>
      <c r="AW21" s="42"/>
      <c r="AX21" s="40"/>
      <c r="AY21" s="40"/>
      <c r="AZ21" s="44"/>
      <c r="BA21" s="34" t="s">
        <v>367</v>
      </c>
      <c r="BB21" s="34" t="s">
        <v>281</v>
      </c>
    </row>
    <row r="22" spans="1:54" ht="91.5" customHeight="1" x14ac:dyDescent="0.25">
      <c r="A22" s="60" t="s">
        <v>329</v>
      </c>
      <c r="B22" s="63" t="s">
        <v>333</v>
      </c>
      <c r="C22" s="61">
        <v>0.04</v>
      </c>
      <c r="D22" s="62">
        <v>60</v>
      </c>
      <c r="E22" s="43"/>
      <c r="F22" s="40"/>
      <c r="G22" s="40"/>
      <c r="H22" s="44"/>
      <c r="I22" s="42"/>
      <c r="J22" s="40"/>
      <c r="K22" s="40"/>
      <c r="L22" s="41"/>
      <c r="M22" s="46"/>
      <c r="N22" s="47"/>
      <c r="O22" s="47"/>
      <c r="P22" s="48"/>
      <c r="Q22" s="38"/>
      <c r="R22" s="39"/>
      <c r="S22" s="39"/>
      <c r="T22" s="49"/>
      <c r="U22" s="38"/>
      <c r="V22" s="39"/>
      <c r="W22" s="39"/>
      <c r="X22" s="49"/>
      <c r="Y22" s="43"/>
      <c r="Z22" s="40"/>
      <c r="AA22" s="40"/>
      <c r="AB22" s="44"/>
      <c r="AC22" s="43"/>
      <c r="AD22" s="40"/>
      <c r="AE22" s="40"/>
      <c r="AF22" s="44"/>
      <c r="AG22" s="43"/>
      <c r="AH22" s="40"/>
      <c r="AI22" s="40"/>
      <c r="AJ22" s="44"/>
      <c r="AK22" s="43"/>
      <c r="AL22" s="40"/>
      <c r="AM22" s="40"/>
      <c r="AN22" s="44"/>
      <c r="AO22" s="38"/>
      <c r="AP22" s="39"/>
      <c r="AQ22" s="39"/>
      <c r="AR22" s="49"/>
      <c r="AS22" s="38"/>
      <c r="AT22" s="39"/>
      <c r="AU22" s="39"/>
      <c r="AV22" s="49"/>
      <c r="AW22" s="43"/>
      <c r="AX22" s="40"/>
      <c r="AY22" s="40"/>
      <c r="AZ22" s="44"/>
      <c r="BA22" s="34" t="s">
        <v>281</v>
      </c>
      <c r="BB22" s="34" t="s">
        <v>451</v>
      </c>
    </row>
    <row r="23" spans="1:54" ht="135.75" customHeight="1" x14ac:dyDescent="0.25">
      <c r="A23" s="60" t="s">
        <v>330</v>
      </c>
      <c r="B23" s="63" t="s">
        <v>333</v>
      </c>
      <c r="C23" s="61">
        <v>0.02</v>
      </c>
      <c r="D23" s="62">
        <v>60</v>
      </c>
      <c r="E23" s="43"/>
      <c r="F23" s="40"/>
      <c r="G23" s="40"/>
      <c r="H23" s="44"/>
      <c r="I23" s="42"/>
      <c r="J23" s="40"/>
      <c r="K23" s="40"/>
      <c r="L23" s="41"/>
      <c r="M23" s="46"/>
      <c r="N23" s="47"/>
      <c r="O23" s="47"/>
      <c r="P23" s="48"/>
      <c r="Q23" s="46"/>
      <c r="R23" s="40"/>
      <c r="S23" s="40"/>
      <c r="T23" s="41"/>
      <c r="U23" s="46"/>
      <c r="V23" s="47"/>
      <c r="W23" s="47"/>
      <c r="X23" s="48"/>
      <c r="Y23" s="38"/>
      <c r="Z23" s="39"/>
      <c r="AA23" s="39"/>
      <c r="AB23" s="49"/>
      <c r="AC23" s="38"/>
      <c r="AD23" s="39"/>
      <c r="AE23" s="39"/>
      <c r="AF23" s="49"/>
      <c r="AG23" s="43"/>
      <c r="AH23" s="40"/>
      <c r="AI23" s="40"/>
      <c r="AJ23" s="44"/>
      <c r="AK23" s="43"/>
      <c r="AL23" s="40"/>
      <c r="AM23" s="40"/>
      <c r="AN23" s="44"/>
      <c r="AO23" s="43"/>
      <c r="AP23" s="40"/>
      <c r="AQ23" s="40"/>
      <c r="AR23" s="44"/>
      <c r="AS23" s="43"/>
      <c r="AT23" s="40"/>
      <c r="AU23" s="40"/>
      <c r="AV23" s="44"/>
      <c r="AW23" s="43"/>
      <c r="AX23" s="40"/>
      <c r="AY23" s="40"/>
      <c r="AZ23" s="44"/>
      <c r="BA23" s="34" t="s">
        <v>281</v>
      </c>
      <c r="BB23" s="34" t="s">
        <v>698</v>
      </c>
    </row>
    <row r="24" spans="1:54" x14ac:dyDescent="0.25">
      <c r="A24" s="60" t="s">
        <v>331</v>
      </c>
      <c r="B24" s="63" t="s">
        <v>333</v>
      </c>
      <c r="C24" s="61">
        <v>0.01</v>
      </c>
      <c r="D24" s="62">
        <v>30</v>
      </c>
      <c r="E24" s="43"/>
      <c r="F24" s="40"/>
      <c r="G24" s="40"/>
      <c r="H24" s="44"/>
      <c r="I24" s="42"/>
      <c r="J24" s="40"/>
      <c r="K24" s="40"/>
      <c r="L24" s="41"/>
      <c r="M24" s="46"/>
      <c r="N24" s="47"/>
      <c r="O24" s="47"/>
      <c r="P24" s="48"/>
      <c r="Q24" s="46"/>
      <c r="R24" s="47"/>
      <c r="S24" s="47"/>
      <c r="T24" s="48"/>
      <c r="U24" s="46"/>
      <c r="V24" s="47"/>
      <c r="W24" s="47"/>
      <c r="X24" s="48"/>
      <c r="Y24" s="38"/>
      <c r="Z24" s="39"/>
      <c r="AA24" s="39"/>
      <c r="AB24" s="49"/>
      <c r="AC24" s="43"/>
      <c r="AD24" s="40"/>
      <c r="AE24" s="40"/>
      <c r="AF24" s="44"/>
      <c r="AG24" s="43"/>
      <c r="AH24" s="40"/>
      <c r="AI24" s="40"/>
      <c r="AJ24" s="44"/>
      <c r="AK24" s="43"/>
      <c r="AL24" s="40"/>
      <c r="AM24" s="40"/>
      <c r="AN24" s="44"/>
      <c r="AO24" s="43"/>
      <c r="AP24" s="40"/>
      <c r="AQ24" s="40"/>
      <c r="AR24" s="44"/>
      <c r="AS24" s="43"/>
      <c r="AT24" s="40"/>
      <c r="AU24" s="40"/>
      <c r="AV24" s="44"/>
      <c r="AW24" s="43"/>
      <c r="AX24" s="40"/>
      <c r="AY24" s="40"/>
      <c r="AZ24" s="44"/>
      <c r="BA24" s="34" t="s">
        <v>281</v>
      </c>
      <c r="BB24" s="34" t="s">
        <v>281</v>
      </c>
    </row>
    <row r="25" spans="1:54" x14ac:dyDescent="0.25">
      <c r="A25" s="60" t="s">
        <v>332</v>
      </c>
      <c r="B25" s="63" t="s">
        <v>333</v>
      </c>
      <c r="C25" s="61">
        <v>0.01</v>
      </c>
      <c r="D25" s="62">
        <v>60</v>
      </c>
      <c r="E25" s="43"/>
      <c r="F25" s="40"/>
      <c r="G25" s="40"/>
      <c r="H25" s="44"/>
      <c r="I25" s="42"/>
      <c r="J25" s="40"/>
      <c r="K25" s="40"/>
      <c r="L25" s="41"/>
      <c r="M25" s="46"/>
      <c r="N25" s="47"/>
      <c r="O25" s="47"/>
      <c r="P25" s="48"/>
      <c r="Q25" s="43"/>
      <c r="R25" s="40"/>
      <c r="S25" s="40"/>
      <c r="T25" s="44"/>
      <c r="U25" s="43"/>
      <c r="V25" s="40"/>
      <c r="W25" s="40"/>
      <c r="X25" s="44"/>
      <c r="Y25" s="43"/>
      <c r="Z25" s="40"/>
      <c r="AA25" s="40"/>
      <c r="AB25" s="44"/>
      <c r="AC25" s="43"/>
      <c r="AD25" s="40"/>
      <c r="AE25" s="40"/>
      <c r="AF25" s="44"/>
      <c r="AG25" s="43"/>
      <c r="AH25" s="40"/>
      <c r="AI25" s="40"/>
      <c r="AJ25" s="44"/>
      <c r="AK25" s="43"/>
      <c r="AL25" s="40"/>
      <c r="AM25" s="40"/>
      <c r="AN25" s="44"/>
      <c r="AO25" s="43"/>
      <c r="AP25" s="40"/>
      <c r="AQ25" s="40"/>
      <c r="AR25" s="44"/>
      <c r="AS25" s="38"/>
      <c r="AT25" s="39"/>
      <c r="AU25" s="39"/>
      <c r="AV25" s="49"/>
      <c r="AW25" s="38"/>
      <c r="AX25" s="39"/>
      <c r="AY25" s="39"/>
      <c r="AZ25" s="45"/>
      <c r="BA25" s="34" t="s">
        <v>281</v>
      </c>
      <c r="BB25" s="34" t="s">
        <v>281</v>
      </c>
    </row>
    <row r="26" spans="1:54" x14ac:dyDescent="0.25">
      <c r="A26" s="172" t="s">
        <v>310</v>
      </c>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3"/>
      <c r="AY26" s="173"/>
      <c r="AZ26" s="173"/>
      <c r="BA26" s="173"/>
      <c r="BB26" s="173"/>
    </row>
    <row r="27" spans="1:54" ht="24" x14ac:dyDescent="0.25">
      <c r="A27" s="60" t="s">
        <v>334</v>
      </c>
      <c r="B27" s="60" t="s">
        <v>336</v>
      </c>
      <c r="C27" s="65">
        <v>0.04</v>
      </c>
      <c r="D27" s="62">
        <v>60</v>
      </c>
      <c r="E27" s="42"/>
      <c r="F27" s="40"/>
      <c r="G27" s="40"/>
      <c r="H27" s="41"/>
      <c r="I27" s="43"/>
      <c r="J27" s="40"/>
      <c r="K27" s="40"/>
      <c r="L27" s="44"/>
      <c r="M27" s="42"/>
      <c r="N27" s="40"/>
      <c r="O27" s="40"/>
      <c r="P27" s="44"/>
      <c r="Q27" s="42"/>
      <c r="R27" s="40"/>
      <c r="S27" s="40"/>
      <c r="T27" s="44"/>
      <c r="U27" s="42"/>
      <c r="V27" s="40"/>
      <c r="W27" s="40"/>
      <c r="X27" s="44"/>
      <c r="Y27" s="42"/>
      <c r="Z27" s="40"/>
      <c r="AA27" s="40"/>
      <c r="AB27" s="44"/>
      <c r="AC27" s="42"/>
      <c r="AD27" s="40"/>
      <c r="AE27" s="40"/>
      <c r="AF27" s="44"/>
      <c r="AG27" s="42"/>
      <c r="AH27" s="40"/>
      <c r="AI27" s="40"/>
      <c r="AJ27" s="44"/>
      <c r="AK27" s="38"/>
      <c r="AL27" s="39"/>
      <c r="AM27" s="39"/>
      <c r="AN27" s="39"/>
      <c r="AO27" s="38"/>
      <c r="AP27" s="39"/>
      <c r="AQ27" s="39"/>
      <c r="AR27" s="49"/>
      <c r="AS27" s="43"/>
      <c r="AT27" s="40"/>
      <c r="AU27" s="40"/>
      <c r="AV27" s="44"/>
      <c r="AW27" s="42"/>
      <c r="AX27" s="40"/>
      <c r="AY27" s="40"/>
      <c r="AZ27" s="44"/>
      <c r="BA27" s="34" t="s">
        <v>281</v>
      </c>
    </row>
    <row r="28" spans="1:54" ht="119.25" customHeight="1" x14ac:dyDescent="0.25">
      <c r="A28" s="60" t="s">
        <v>335</v>
      </c>
      <c r="B28" s="60" t="s">
        <v>337</v>
      </c>
      <c r="C28" s="65">
        <v>0.02</v>
      </c>
      <c r="D28" s="62">
        <v>60</v>
      </c>
      <c r="E28" s="42"/>
      <c r="F28" s="40"/>
      <c r="G28" s="40"/>
      <c r="H28" s="41"/>
      <c r="I28" s="43"/>
      <c r="J28" s="40"/>
      <c r="K28" s="40"/>
      <c r="L28" s="44"/>
      <c r="M28" s="42"/>
      <c r="N28" s="40"/>
      <c r="O28" s="40"/>
      <c r="P28" s="41"/>
      <c r="Q28" s="38"/>
      <c r="R28" s="39"/>
      <c r="S28" s="39"/>
      <c r="T28" s="39"/>
      <c r="U28" s="38"/>
      <c r="V28" s="39"/>
      <c r="W28" s="39"/>
      <c r="X28" s="39"/>
      <c r="Y28" s="43"/>
      <c r="Z28" s="40"/>
      <c r="AA28" s="40"/>
      <c r="AB28" s="44"/>
      <c r="AC28" s="43"/>
      <c r="AD28" s="40"/>
      <c r="AE28" s="40"/>
      <c r="AF28" s="44"/>
      <c r="AG28" s="43"/>
      <c r="AH28" s="40"/>
      <c r="AI28" s="40"/>
      <c r="AJ28" s="44"/>
      <c r="AK28" s="43"/>
      <c r="AL28" s="40"/>
      <c r="AM28" s="40"/>
      <c r="AN28" s="44"/>
      <c r="AO28" s="43"/>
      <c r="AP28" s="40"/>
      <c r="AQ28" s="40"/>
      <c r="AR28" s="44"/>
      <c r="AS28" s="43"/>
      <c r="AT28" s="40"/>
      <c r="AU28" s="40"/>
      <c r="AV28" s="44"/>
      <c r="AW28" s="43"/>
      <c r="AX28" s="40"/>
      <c r="AY28" s="40"/>
      <c r="AZ28" s="44"/>
      <c r="BA28" s="34" t="s">
        <v>281</v>
      </c>
      <c r="BB28" s="34" t="s">
        <v>452</v>
      </c>
    </row>
    <row r="29" spans="1:54" ht="105.75" customHeight="1" x14ac:dyDescent="0.25">
      <c r="A29" s="60" t="s">
        <v>251</v>
      </c>
      <c r="B29" s="60" t="s">
        <v>338</v>
      </c>
      <c r="C29" s="61">
        <v>0.02</v>
      </c>
      <c r="D29" s="62">
        <v>60</v>
      </c>
      <c r="E29" s="42"/>
      <c r="F29" s="40"/>
      <c r="G29" s="40"/>
      <c r="H29" s="41"/>
      <c r="I29" s="38"/>
      <c r="J29" s="39"/>
      <c r="K29" s="39"/>
      <c r="L29" s="39"/>
      <c r="M29" s="38"/>
      <c r="N29" s="39"/>
      <c r="O29" s="39"/>
      <c r="P29" s="39"/>
      <c r="Q29" s="46"/>
      <c r="R29" s="40"/>
      <c r="S29" s="40"/>
      <c r="T29" s="41"/>
      <c r="U29" s="43"/>
      <c r="V29" s="40"/>
      <c r="W29" s="40"/>
      <c r="X29" s="44"/>
      <c r="Y29" s="43"/>
      <c r="Z29" s="40"/>
      <c r="AA29" s="40"/>
      <c r="AB29" s="44"/>
      <c r="AC29" s="42"/>
      <c r="AD29" s="40"/>
      <c r="AE29" s="40"/>
      <c r="AF29" s="44"/>
      <c r="AG29" s="42"/>
      <c r="AH29" s="40"/>
      <c r="AI29" s="40"/>
      <c r="AJ29" s="44"/>
      <c r="AK29" s="42"/>
      <c r="AL29" s="40"/>
      <c r="AM29" s="40"/>
      <c r="AN29" s="44"/>
      <c r="AO29" s="42"/>
      <c r="AP29" s="40"/>
      <c r="AQ29" s="40"/>
      <c r="AR29" s="44"/>
      <c r="AS29" s="42"/>
      <c r="AT29" s="40"/>
      <c r="AU29" s="40"/>
      <c r="AV29" s="44"/>
      <c r="AW29" s="42"/>
      <c r="AX29" s="40"/>
      <c r="AY29" s="40"/>
      <c r="AZ29" s="44"/>
      <c r="BA29" s="34" t="s">
        <v>369</v>
      </c>
      <c r="BB29" s="34" t="s">
        <v>281</v>
      </c>
    </row>
    <row r="30" spans="1:54" ht="96" x14ac:dyDescent="0.25">
      <c r="A30" s="60" t="s">
        <v>339</v>
      </c>
      <c r="B30" s="60" t="s">
        <v>336</v>
      </c>
      <c r="C30" s="61">
        <v>0.01</v>
      </c>
      <c r="D30" s="62">
        <v>30</v>
      </c>
      <c r="E30" s="42"/>
      <c r="F30" s="40"/>
      <c r="G30" s="40"/>
      <c r="H30" s="41"/>
      <c r="I30" s="46"/>
      <c r="J30" s="47"/>
      <c r="K30" s="47"/>
      <c r="L30" s="48"/>
      <c r="M30" s="43"/>
      <c r="N30" s="40"/>
      <c r="O30" s="40"/>
      <c r="P30" s="44"/>
      <c r="Q30" s="46"/>
      <c r="R30" s="47"/>
      <c r="S30" s="47"/>
      <c r="T30" s="48"/>
      <c r="U30" s="38"/>
      <c r="V30" s="39"/>
      <c r="W30" s="39"/>
      <c r="X30" s="39"/>
      <c r="Y30" s="43"/>
      <c r="Z30" s="40"/>
      <c r="AA30" s="40"/>
      <c r="AB30" s="44"/>
      <c r="AC30" s="42"/>
      <c r="AD30" s="40"/>
      <c r="AE30" s="40"/>
      <c r="AF30" s="44"/>
      <c r="AG30" s="42"/>
      <c r="AH30" s="40"/>
      <c r="AI30" s="40"/>
      <c r="AJ30" s="44"/>
      <c r="AK30" s="42"/>
      <c r="AL30" s="40"/>
      <c r="AM30" s="40"/>
      <c r="AN30" s="44"/>
      <c r="AO30" s="42"/>
      <c r="AP30" s="40"/>
      <c r="AQ30" s="40"/>
      <c r="AR30" s="44"/>
      <c r="AS30" s="42"/>
      <c r="AT30" s="40"/>
      <c r="AU30" s="40"/>
      <c r="AV30" s="44"/>
      <c r="AW30" s="42"/>
      <c r="AX30" s="40"/>
      <c r="AY30" s="40"/>
      <c r="AZ30" s="44"/>
      <c r="BA30" s="34" t="s">
        <v>281</v>
      </c>
      <c r="BB30" s="34" t="s">
        <v>453</v>
      </c>
    </row>
    <row r="31" spans="1:54" ht="23.25" customHeight="1" x14ac:dyDescent="0.25">
      <c r="A31" s="60" t="s">
        <v>699</v>
      </c>
      <c r="B31" s="60" t="s">
        <v>337</v>
      </c>
      <c r="C31" s="61">
        <v>0.01</v>
      </c>
      <c r="D31" s="62">
        <v>30</v>
      </c>
      <c r="E31" s="42"/>
      <c r="F31" s="40"/>
      <c r="G31" s="40"/>
      <c r="H31" s="41"/>
      <c r="I31" s="38"/>
      <c r="J31" s="39"/>
      <c r="K31" s="39"/>
      <c r="L31" s="39"/>
      <c r="M31" s="43"/>
      <c r="N31" s="40"/>
      <c r="O31" s="40"/>
      <c r="P31" s="44"/>
      <c r="Q31" s="43"/>
      <c r="R31" s="40"/>
      <c r="S31" s="40"/>
      <c r="T31" s="44"/>
      <c r="U31" s="43"/>
      <c r="V31" s="40"/>
      <c r="W31" s="40"/>
      <c r="X31" s="44"/>
      <c r="Y31" s="43"/>
      <c r="Z31" s="40"/>
      <c r="AA31" s="40"/>
      <c r="AB31" s="44"/>
      <c r="AC31" s="42"/>
      <c r="AD31" s="40"/>
      <c r="AE31" s="40"/>
      <c r="AF31" s="44"/>
      <c r="AG31" s="42"/>
      <c r="AH31" s="40"/>
      <c r="AI31" s="40"/>
      <c r="AJ31" s="44"/>
      <c r="AK31" s="42"/>
      <c r="AL31" s="40"/>
      <c r="AM31" s="40"/>
      <c r="AN31" s="44"/>
      <c r="AO31" s="42"/>
      <c r="AP31" s="40"/>
      <c r="AQ31" s="40"/>
      <c r="AR31" s="44"/>
      <c r="AS31" s="42"/>
      <c r="AT31" s="40"/>
      <c r="AU31" s="40"/>
      <c r="AV31" s="44"/>
      <c r="AW31" s="42"/>
      <c r="AX31" s="40"/>
      <c r="AY31" s="40"/>
      <c r="AZ31" s="44"/>
      <c r="BA31" s="34" t="s">
        <v>281</v>
      </c>
      <c r="BB31" s="34" t="s">
        <v>281</v>
      </c>
    </row>
    <row r="32" spans="1:54" ht="15.75" customHeight="1" x14ac:dyDescent="0.25">
      <c r="A32" s="174" t="s">
        <v>311</v>
      </c>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5"/>
    </row>
    <row r="33" spans="1:54" ht="120" x14ac:dyDescent="0.25">
      <c r="A33" s="63" t="s">
        <v>340</v>
      </c>
      <c r="B33" s="60" t="s">
        <v>336</v>
      </c>
      <c r="C33" s="64">
        <v>0.04</v>
      </c>
      <c r="D33" s="62">
        <v>90</v>
      </c>
      <c r="E33" s="46"/>
      <c r="F33" s="47"/>
      <c r="G33" s="47"/>
      <c r="H33" s="48"/>
      <c r="I33" s="46"/>
      <c r="J33" s="47"/>
      <c r="K33" s="47"/>
      <c r="L33" s="50"/>
      <c r="M33" s="38"/>
      <c r="N33" s="39"/>
      <c r="O33" s="39"/>
      <c r="P33" s="39"/>
      <c r="Q33" s="38"/>
      <c r="R33" s="39"/>
      <c r="S33" s="39"/>
      <c r="T33" s="39"/>
      <c r="U33" s="38"/>
      <c r="V33" s="39"/>
      <c r="W33" s="39"/>
      <c r="X33" s="39"/>
      <c r="Y33" s="43"/>
      <c r="Z33" s="40"/>
      <c r="AA33" s="40"/>
      <c r="AB33" s="44"/>
      <c r="AC33" s="42"/>
      <c r="AD33" s="40"/>
      <c r="AE33" s="40"/>
      <c r="AF33" s="44"/>
      <c r="AG33" s="42"/>
      <c r="AH33" s="40"/>
      <c r="AI33" s="40"/>
      <c r="AJ33" s="44"/>
      <c r="AK33" s="42"/>
      <c r="AL33" s="40"/>
      <c r="AM33" s="40"/>
      <c r="AN33" s="44"/>
      <c r="AO33" s="42"/>
      <c r="AP33" s="40"/>
      <c r="AQ33" s="40"/>
      <c r="AR33" s="44"/>
      <c r="AS33" s="42"/>
      <c r="AT33" s="40"/>
      <c r="AU33" s="40"/>
      <c r="AV33" s="44"/>
      <c r="AW33" s="42"/>
      <c r="AX33" s="40"/>
      <c r="AY33" s="40"/>
      <c r="AZ33" s="44"/>
      <c r="BA33" s="34" t="s">
        <v>454</v>
      </c>
      <c r="BB33" s="34" t="s">
        <v>700</v>
      </c>
    </row>
    <row r="34" spans="1:54" ht="96" x14ac:dyDescent="0.25">
      <c r="A34" s="63" t="s">
        <v>341</v>
      </c>
      <c r="B34" s="63" t="s">
        <v>342</v>
      </c>
      <c r="C34" s="64">
        <v>0.04</v>
      </c>
      <c r="D34" s="62">
        <v>90</v>
      </c>
      <c r="E34" s="46"/>
      <c r="F34" s="47"/>
      <c r="G34" s="47"/>
      <c r="H34" s="48"/>
      <c r="I34" s="46"/>
      <c r="J34" s="47"/>
      <c r="K34" s="47"/>
      <c r="L34" s="50"/>
      <c r="M34" s="38"/>
      <c r="N34" s="39"/>
      <c r="O34" s="39"/>
      <c r="P34" s="39"/>
      <c r="Q34" s="38"/>
      <c r="R34" s="39"/>
      <c r="S34" s="39"/>
      <c r="T34" s="39"/>
      <c r="U34" s="38"/>
      <c r="V34" s="39"/>
      <c r="W34" s="39"/>
      <c r="X34" s="39"/>
      <c r="Y34" s="43"/>
      <c r="Z34" s="40"/>
      <c r="AA34" s="40"/>
      <c r="AB34" s="44"/>
      <c r="AC34" s="42"/>
      <c r="AD34" s="40"/>
      <c r="AE34" s="40"/>
      <c r="AF34" s="44"/>
      <c r="AG34" s="42"/>
      <c r="AH34" s="40"/>
      <c r="AI34" s="40"/>
      <c r="AJ34" s="44"/>
      <c r="AK34" s="42"/>
      <c r="AL34" s="40"/>
      <c r="AM34" s="40"/>
      <c r="AN34" s="44"/>
      <c r="AO34" s="42"/>
      <c r="AP34" s="40"/>
      <c r="AQ34" s="40"/>
      <c r="AR34" s="44"/>
      <c r="AS34" s="42"/>
      <c r="AT34" s="40"/>
      <c r="AU34" s="40"/>
      <c r="AV34" s="44"/>
      <c r="AW34" s="42"/>
      <c r="AX34" s="40"/>
      <c r="AY34" s="40"/>
      <c r="AZ34" s="44"/>
      <c r="BA34" s="34" t="s">
        <v>371</v>
      </c>
      <c r="BB34" s="34" t="s">
        <v>455</v>
      </c>
    </row>
    <row r="35" spans="1:54" ht="84" x14ac:dyDescent="0.25">
      <c r="A35" s="63" t="s">
        <v>343</v>
      </c>
      <c r="B35" s="60" t="s">
        <v>337</v>
      </c>
      <c r="C35" s="64">
        <v>0.02</v>
      </c>
      <c r="D35" s="62">
        <v>60</v>
      </c>
      <c r="E35" s="46"/>
      <c r="F35" s="47"/>
      <c r="G35" s="47"/>
      <c r="H35" s="48"/>
      <c r="I35" s="38"/>
      <c r="J35" s="39"/>
      <c r="K35" s="39"/>
      <c r="L35" s="49"/>
      <c r="M35" s="38"/>
      <c r="N35" s="39"/>
      <c r="O35" s="39"/>
      <c r="P35" s="39"/>
      <c r="Q35" s="43"/>
      <c r="R35" s="40"/>
      <c r="S35" s="40"/>
      <c r="T35" s="44"/>
      <c r="U35" s="43"/>
      <c r="V35" s="40"/>
      <c r="W35" s="40"/>
      <c r="X35" s="44"/>
      <c r="Y35" s="42"/>
      <c r="Z35" s="40"/>
      <c r="AA35" s="40"/>
      <c r="AB35" s="44"/>
      <c r="AC35" s="42"/>
      <c r="AD35" s="40"/>
      <c r="AE35" s="40"/>
      <c r="AF35" s="44"/>
      <c r="AG35" s="42"/>
      <c r="AH35" s="40"/>
      <c r="AI35" s="40"/>
      <c r="AJ35" s="44"/>
      <c r="AK35" s="42"/>
      <c r="AL35" s="40"/>
      <c r="AM35" s="40"/>
      <c r="AN35" s="44"/>
      <c r="AO35" s="42"/>
      <c r="AP35" s="40"/>
      <c r="AQ35" s="40"/>
      <c r="AR35" s="44"/>
      <c r="AS35" s="42"/>
      <c r="AT35" s="40"/>
      <c r="AU35" s="40"/>
      <c r="AV35" s="44"/>
      <c r="AW35" s="42"/>
      <c r="AX35" s="40"/>
      <c r="AY35" s="40"/>
      <c r="AZ35" s="44"/>
      <c r="BA35" s="34" t="s">
        <v>370</v>
      </c>
      <c r="BB35" s="34" t="s">
        <v>281</v>
      </c>
    </row>
    <row r="36" spans="1:54" ht="108" x14ac:dyDescent="0.25">
      <c r="A36" s="63" t="s">
        <v>344</v>
      </c>
      <c r="B36" s="63" t="s">
        <v>346</v>
      </c>
      <c r="C36" s="64">
        <v>0.03</v>
      </c>
      <c r="D36" s="62">
        <v>90</v>
      </c>
      <c r="E36" s="46"/>
      <c r="F36" s="47"/>
      <c r="G36" s="47"/>
      <c r="H36" s="48"/>
      <c r="I36" s="46"/>
      <c r="J36" s="47"/>
      <c r="K36" s="47"/>
      <c r="L36" s="50"/>
      <c r="M36" s="38"/>
      <c r="N36" s="39"/>
      <c r="O36" s="39"/>
      <c r="P36" s="49"/>
      <c r="Q36" s="38"/>
      <c r="R36" s="39"/>
      <c r="S36" s="39"/>
      <c r="T36" s="39"/>
      <c r="U36" s="38"/>
      <c r="V36" s="39"/>
      <c r="W36" s="39"/>
      <c r="X36" s="39"/>
      <c r="Y36" s="43"/>
      <c r="Z36" s="40"/>
      <c r="AA36" s="40"/>
      <c r="AB36" s="44"/>
      <c r="AC36" s="42"/>
      <c r="AD36" s="40"/>
      <c r="AE36" s="40"/>
      <c r="AF36" s="44"/>
      <c r="AG36" s="42"/>
      <c r="AH36" s="40"/>
      <c r="AI36" s="40"/>
      <c r="AJ36" s="44"/>
      <c r="AK36" s="42"/>
      <c r="AL36" s="40"/>
      <c r="AM36" s="40"/>
      <c r="AN36" s="44"/>
      <c r="AO36" s="42"/>
      <c r="AP36" s="40"/>
      <c r="AQ36" s="40"/>
      <c r="AR36" s="44"/>
      <c r="AS36" s="42"/>
      <c r="AT36" s="40"/>
      <c r="AU36" s="40"/>
      <c r="AV36" s="44"/>
      <c r="AW36" s="42"/>
      <c r="AX36" s="40"/>
      <c r="AY36" s="40"/>
      <c r="AZ36" s="44"/>
      <c r="BA36" s="34" t="s">
        <v>372</v>
      </c>
      <c r="BB36" s="34" t="s">
        <v>456</v>
      </c>
    </row>
    <row r="37" spans="1:54" x14ac:dyDescent="0.25">
      <c r="A37" s="63" t="s">
        <v>345</v>
      </c>
      <c r="B37" s="63" t="s">
        <v>333</v>
      </c>
      <c r="C37" s="64">
        <v>0.05</v>
      </c>
      <c r="D37" s="62">
        <v>60</v>
      </c>
      <c r="E37" s="46"/>
      <c r="F37" s="47"/>
      <c r="G37" s="47"/>
      <c r="H37" s="48"/>
      <c r="I37" s="46"/>
      <c r="J37" s="47"/>
      <c r="K37" s="47"/>
      <c r="L37" s="50"/>
      <c r="M37" s="46"/>
      <c r="N37" s="47"/>
      <c r="O37" s="47"/>
      <c r="P37" s="48"/>
      <c r="Q37" s="46"/>
      <c r="R37" s="47"/>
      <c r="S37" s="47"/>
      <c r="T37" s="50"/>
      <c r="U37" s="46"/>
      <c r="V37" s="47"/>
      <c r="W37" s="47"/>
      <c r="X37" s="48"/>
      <c r="Y37" s="43"/>
      <c r="Z37" s="47"/>
      <c r="AA37" s="47"/>
      <c r="AB37" s="50"/>
      <c r="AC37" s="42"/>
      <c r="AD37" s="40"/>
      <c r="AE37" s="40"/>
      <c r="AF37" s="44"/>
      <c r="AG37" s="42"/>
      <c r="AH37" s="40"/>
      <c r="AI37" s="40"/>
      <c r="AJ37" s="44"/>
      <c r="AK37" s="42"/>
      <c r="AL37" s="40"/>
      <c r="AM37" s="40"/>
      <c r="AN37" s="44"/>
      <c r="AO37" s="42"/>
      <c r="AP37" s="40"/>
      <c r="AQ37" s="40"/>
      <c r="AR37" s="44"/>
      <c r="AS37" s="38"/>
      <c r="AT37" s="39"/>
      <c r="AU37" s="39"/>
      <c r="AV37" s="39"/>
      <c r="AW37" s="38"/>
      <c r="AX37" s="39"/>
      <c r="AY37" s="39"/>
      <c r="AZ37" s="45"/>
      <c r="BA37" s="34" t="s">
        <v>281</v>
      </c>
      <c r="BB37" s="34" t="s">
        <v>281</v>
      </c>
    </row>
    <row r="38" spans="1:54" x14ac:dyDescent="0.25">
      <c r="A38" s="176" t="s">
        <v>312</v>
      </c>
      <c r="B38" s="177"/>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7"/>
      <c r="AN38" s="177"/>
      <c r="AO38" s="177"/>
      <c r="AP38" s="177"/>
      <c r="AQ38" s="177"/>
      <c r="AR38" s="177"/>
      <c r="AS38" s="177"/>
      <c r="AT38" s="177"/>
      <c r="AU38" s="177"/>
      <c r="AV38" s="177"/>
      <c r="AW38" s="177"/>
      <c r="AX38" s="177"/>
      <c r="AY38" s="177"/>
      <c r="AZ38" s="177"/>
      <c r="BA38" s="177"/>
      <c r="BB38" s="177"/>
    </row>
    <row r="39" spans="1:54" x14ac:dyDescent="0.25">
      <c r="A39" s="168" t="s">
        <v>313</v>
      </c>
      <c r="B39" s="169"/>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c r="AX39" s="169"/>
      <c r="AY39" s="169"/>
      <c r="AZ39" s="169"/>
      <c r="BA39" s="169"/>
      <c r="BB39" s="169"/>
    </row>
    <row r="40" spans="1:54" ht="141" customHeight="1" x14ac:dyDescent="0.25">
      <c r="A40" s="63" t="s">
        <v>701</v>
      </c>
      <c r="B40" s="63" t="s">
        <v>347</v>
      </c>
      <c r="C40" s="64">
        <v>0.09</v>
      </c>
      <c r="D40" s="66">
        <v>30</v>
      </c>
      <c r="E40" s="43"/>
      <c r="F40" s="40"/>
      <c r="G40" s="40"/>
      <c r="H40" s="44"/>
      <c r="I40" s="42"/>
      <c r="J40" s="40"/>
      <c r="K40" s="40"/>
      <c r="L40" s="41"/>
      <c r="M40" s="43"/>
      <c r="N40" s="40"/>
      <c r="O40" s="40"/>
      <c r="P40" s="44"/>
      <c r="Q40" s="43"/>
      <c r="R40" s="40"/>
      <c r="S40" s="40"/>
      <c r="T40" s="44"/>
      <c r="U40" s="38"/>
      <c r="V40" s="39"/>
      <c r="W40" s="39"/>
      <c r="X40" s="49"/>
      <c r="Y40" s="43"/>
      <c r="Z40" s="40"/>
      <c r="AA40" s="40"/>
      <c r="AB40" s="44"/>
      <c r="AC40" s="42"/>
      <c r="AD40" s="40"/>
      <c r="AE40" s="40"/>
      <c r="AF40" s="44"/>
      <c r="AG40" s="42"/>
      <c r="AH40" s="40"/>
      <c r="AI40" s="40"/>
      <c r="AJ40" s="44"/>
      <c r="AK40" s="42"/>
      <c r="AL40" s="40"/>
      <c r="AM40" s="40"/>
      <c r="AN40" s="44"/>
      <c r="AO40" s="42"/>
      <c r="AP40" s="40"/>
      <c r="AQ40" s="40"/>
      <c r="AR40" s="44"/>
      <c r="AS40" s="42"/>
      <c r="AT40" s="40"/>
      <c r="AU40" s="40"/>
      <c r="AV40" s="44"/>
      <c r="AW40" s="42"/>
      <c r="AX40" s="40"/>
      <c r="AY40" s="40"/>
      <c r="AZ40" s="44"/>
      <c r="BA40" s="34" t="s">
        <v>373</v>
      </c>
      <c r="BB40" s="34" t="s">
        <v>457</v>
      </c>
    </row>
    <row r="41" spans="1:54" ht="72" x14ac:dyDescent="0.25">
      <c r="A41" s="63" t="s">
        <v>348</v>
      </c>
      <c r="B41" s="63" t="s">
        <v>347</v>
      </c>
      <c r="C41" s="64">
        <v>0.03</v>
      </c>
      <c r="D41" s="66">
        <v>30</v>
      </c>
      <c r="E41" s="43"/>
      <c r="F41" s="40"/>
      <c r="G41" s="40"/>
      <c r="H41" s="44"/>
      <c r="I41" s="42"/>
      <c r="J41" s="40"/>
      <c r="K41" s="40"/>
      <c r="L41" s="41"/>
      <c r="M41" s="43"/>
      <c r="N41" s="40"/>
      <c r="O41" s="40"/>
      <c r="P41" s="44"/>
      <c r="Q41" s="43"/>
      <c r="R41" s="40"/>
      <c r="S41" s="40"/>
      <c r="T41" s="44"/>
      <c r="U41" s="43"/>
      <c r="V41" s="40"/>
      <c r="W41" s="40"/>
      <c r="X41" s="44"/>
      <c r="Y41" s="43"/>
      <c r="Z41" s="40"/>
      <c r="AA41" s="40"/>
      <c r="AB41" s="44"/>
      <c r="AC41" s="43"/>
      <c r="AD41" s="40"/>
      <c r="AE41" s="40"/>
      <c r="AF41" s="44"/>
      <c r="AG41" s="38"/>
      <c r="AH41" s="39"/>
      <c r="AI41" s="39"/>
      <c r="AJ41" s="45"/>
      <c r="AK41" s="43"/>
      <c r="AL41" s="40"/>
      <c r="AM41" s="40"/>
      <c r="AN41" s="44"/>
      <c r="AO41" s="43"/>
      <c r="AP41" s="40"/>
      <c r="AQ41" s="40"/>
      <c r="AR41" s="44"/>
      <c r="AS41" s="43"/>
      <c r="AT41" s="40"/>
      <c r="AU41" s="40"/>
      <c r="AV41" s="44"/>
      <c r="AW41" s="43"/>
      <c r="AX41" s="40"/>
      <c r="AY41" s="40"/>
      <c r="AZ41" s="44"/>
      <c r="BA41" s="34" t="s">
        <v>281</v>
      </c>
      <c r="BB41" s="34" t="s">
        <v>458</v>
      </c>
    </row>
    <row r="42" spans="1:54" x14ac:dyDescent="0.25">
      <c r="A42" s="168" t="s">
        <v>314</v>
      </c>
      <c r="B42" s="169"/>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169"/>
      <c r="AX42" s="169"/>
      <c r="AY42" s="169"/>
      <c r="AZ42" s="169"/>
      <c r="BA42" s="169"/>
      <c r="BB42" s="169"/>
    </row>
    <row r="43" spans="1:54" ht="108" x14ac:dyDescent="0.25">
      <c r="A43" s="63" t="s">
        <v>349</v>
      </c>
      <c r="B43" s="63" t="s">
        <v>347</v>
      </c>
      <c r="C43" s="64">
        <v>0.02</v>
      </c>
      <c r="D43" s="66">
        <v>60</v>
      </c>
      <c r="E43" s="43"/>
      <c r="F43" s="40"/>
      <c r="G43" s="40"/>
      <c r="H43" s="44"/>
      <c r="I43" s="42"/>
      <c r="J43" s="40"/>
      <c r="K43" s="40"/>
      <c r="L43" s="41"/>
      <c r="M43" s="43"/>
      <c r="N43" s="40"/>
      <c r="O43" s="40"/>
      <c r="P43" s="44"/>
      <c r="Q43" s="43"/>
      <c r="R43" s="40"/>
      <c r="S43" s="40"/>
      <c r="T43" s="44"/>
      <c r="U43" s="38"/>
      <c r="V43" s="39"/>
      <c r="W43" s="39"/>
      <c r="X43" s="49"/>
      <c r="Y43" s="38"/>
      <c r="Z43" s="39"/>
      <c r="AA43" s="39"/>
      <c r="AB43" s="45"/>
      <c r="AC43" s="42"/>
      <c r="AD43" s="40"/>
      <c r="AE43" s="40"/>
      <c r="AF43" s="41"/>
      <c r="AG43" s="43"/>
      <c r="AH43" s="40"/>
      <c r="AI43" s="40"/>
      <c r="AJ43" s="44"/>
      <c r="AK43" s="43"/>
      <c r="AL43" s="40"/>
      <c r="AM43" s="40"/>
      <c r="AN43" s="44"/>
      <c r="AO43" s="42"/>
      <c r="AP43" s="40"/>
      <c r="AQ43" s="40"/>
      <c r="AR43" s="41"/>
      <c r="AS43" s="43"/>
      <c r="AT43" s="40"/>
      <c r="AU43" s="40"/>
      <c r="AV43" s="44"/>
      <c r="AW43" s="43"/>
      <c r="AX43" s="40"/>
      <c r="AY43" s="40"/>
      <c r="AZ43" s="44"/>
      <c r="BA43" s="34" t="s">
        <v>281</v>
      </c>
      <c r="BB43" s="34" t="s">
        <v>488</v>
      </c>
    </row>
    <row r="44" spans="1:54" ht="96" x14ac:dyDescent="0.25">
      <c r="A44" s="63" t="s">
        <v>350</v>
      </c>
      <c r="B44" s="63" t="s">
        <v>346</v>
      </c>
      <c r="C44" s="64">
        <v>0.02</v>
      </c>
      <c r="D44" s="66">
        <v>7</v>
      </c>
      <c r="E44" s="43"/>
      <c r="F44" s="40"/>
      <c r="G44" s="40"/>
      <c r="H44" s="44"/>
      <c r="I44" s="42"/>
      <c r="J44" s="40"/>
      <c r="K44" s="40"/>
      <c r="L44" s="41"/>
      <c r="M44" s="43"/>
      <c r="N44" s="40"/>
      <c r="O44" s="40"/>
      <c r="P44" s="44"/>
      <c r="Q44" s="38"/>
      <c r="R44" s="40"/>
      <c r="S44" s="40"/>
      <c r="T44" s="41"/>
      <c r="U44" s="43"/>
      <c r="V44" s="40"/>
      <c r="W44" s="40"/>
      <c r="X44" s="44"/>
      <c r="Y44" s="42"/>
      <c r="Z44" s="40"/>
      <c r="AA44" s="40"/>
      <c r="AB44" s="44"/>
      <c r="AC44" s="38"/>
      <c r="AD44" s="40"/>
      <c r="AE44" s="40"/>
      <c r="AF44" s="44"/>
      <c r="AG44" s="43"/>
      <c r="AH44" s="40"/>
      <c r="AI44" s="40"/>
      <c r="AJ44" s="44"/>
      <c r="AK44" s="42"/>
      <c r="AL44" s="40"/>
      <c r="AM44" s="40"/>
      <c r="AN44" s="44"/>
      <c r="AO44" s="42"/>
      <c r="AP44" s="40"/>
      <c r="AQ44" s="40"/>
      <c r="AR44" s="44"/>
      <c r="AS44" s="42"/>
      <c r="AT44" s="40"/>
      <c r="AU44" s="40"/>
      <c r="AV44" s="44"/>
      <c r="AW44" s="42"/>
      <c r="AX44" s="40"/>
      <c r="AY44" s="40"/>
      <c r="AZ44" s="44"/>
      <c r="BA44" s="34" t="s">
        <v>702</v>
      </c>
      <c r="BB44" s="34" t="s">
        <v>281</v>
      </c>
    </row>
    <row r="45" spans="1:54" ht="20.25" customHeight="1" x14ac:dyDescent="0.25">
      <c r="A45" s="63" t="s">
        <v>351</v>
      </c>
      <c r="B45" s="63" t="s">
        <v>346</v>
      </c>
      <c r="C45" s="64">
        <v>0.04</v>
      </c>
      <c r="D45" s="66">
        <v>7</v>
      </c>
      <c r="E45" s="43"/>
      <c r="F45" s="40"/>
      <c r="G45" s="40"/>
      <c r="H45" s="44"/>
      <c r="I45" s="42"/>
      <c r="J45" s="40"/>
      <c r="K45" s="40"/>
      <c r="L45" s="41"/>
      <c r="M45" s="43"/>
      <c r="N45" s="40"/>
      <c r="O45" s="40"/>
      <c r="P45" s="44"/>
      <c r="Q45" s="42"/>
      <c r="R45" s="40"/>
      <c r="S45" s="40"/>
      <c r="T45" s="41"/>
      <c r="U45" s="43"/>
      <c r="V45" s="40"/>
      <c r="W45" s="40"/>
      <c r="X45" s="44"/>
      <c r="Y45" s="42"/>
      <c r="Z45" s="40"/>
      <c r="AA45" s="40"/>
      <c r="AB45" s="44"/>
      <c r="AC45" s="42"/>
      <c r="AD45" s="40"/>
      <c r="AE45" s="40"/>
      <c r="AF45" s="45"/>
      <c r="AG45" s="43"/>
      <c r="AH45" s="40"/>
      <c r="AI45" s="40"/>
      <c r="AJ45" s="44"/>
      <c r="AK45" s="42"/>
      <c r="AL45" s="40"/>
      <c r="AM45" s="40"/>
      <c r="AN45" s="44"/>
      <c r="AO45" s="42"/>
      <c r="AP45" s="40"/>
      <c r="AQ45" s="40"/>
      <c r="AR45" s="44"/>
      <c r="AS45" s="42"/>
      <c r="AT45" s="40"/>
      <c r="AU45" s="40"/>
      <c r="AV45" s="44"/>
      <c r="AW45" s="42"/>
      <c r="AX45" s="40"/>
      <c r="AY45" s="40"/>
      <c r="AZ45" s="44"/>
      <c r="BA45" s="34" t="s">
        <v>281</v>
      </c>
      <c r="BB45" s="34" t="s">
        <v>281</v>
      </c>
    </row>
    <row r="46" spans="1:54" ht="69" customHeight="1" x14ac:dyDescent="0.25">
      <c r="A46" s="63" t="s">
        <v>352</v>
      </c>
      <c r="B46" s="63" t="s">
        <v>346</v>
      </c>
      <c r="C46" s="64">
        <v>0.02</v>
      </c>
      <c r="D46" s="66">
        <v>30</v>
      </c>
      <c r="E46" s="43"/>
      <c r="F46" s="40"/>
      <c r="G46" s="40"/>
      <c r="H46" s="44"/>
      <c r="I46" s="42"/>
      <c r="J46" s="40"/>
      <c r="K46" s="40"/>
      <c r="L46" s="41"/>
      <c r="M46" s="43"/>
      <c r="N46" s="40"/>
      <c r="O46" s="39"/>
      <c r="P46" s="49"/>
      <c r="Q46" s="38"/>
      <c r="R46" s="39"/>
      <c r="S46" s="40"/>
      <c r="T46" s="41"/>
      <c r="U46" s="43"/>
      <c r="V46" s="40"/>
      <c r="W46" s="40"/>
      <c r="X46" s="44"/>
      <c r="Y46" s="42"/>
      <c r="Z46" s="40"/>
      <c r="AA46" s="40"/>
      <c r="AB46" s="44"/>
      <c r="AC46" s="42"/>
      <c r="AD46" s="40"/>
      <c r="AE46" s="40"/>
      <c r="AF46" s="44"/>
      <c r="AG46" s="43"/>
      <c r="AH46" s="40"/>
      <c r="AI46" s="40"/>
      <c r="AJ46" s="44"/>
      <c r="AK46" s="42"/>
      <c r="AL46" s="40"/>
      <c r="AM46" s="40"/>
      <c r="AN46" s="44"/>
      <c r="AO46" s="42"/>
      <c r="AP46" s="40"/>
      <c r="AQ46" s="40"/>
      <c r="AR46" s="44"/>
      <c r="AS46" s="42"/>
      <c r="AT46" s="40"/>
      <c r="AU46" s="40"/>
      <c r="AV46" s="44"/>
      <c r="AW46" s="42"/>
      <c r="AX46" s="40"/>
      <c r="AY46" s="40"/>
      <c r="AZ46" s="44"/>
      <c r="BA46" s="34" t="s">
        <v>374</v>
      </c>
      <c r="BB46" s="34" t="s">
        <v>281</v>
      </c>
    </row>
    <row r="47" spans="1:54" ht="36" x14ac:dyDescent="0.25">
      <c r="A47" s="63" t="s">
        <v>353</v>
      </c>
      <c r="B47" s="63" t="s">
        <v>354</v>
      </c>
      <c r="C47" s="64">
        <v>7.0000000000000007E-2</v>
      </c>
      <c r="D47" s="66">
        <v>30</v>
      </c>
      <c r="E47" s="43"/>
      <c r="F47" s="40"/>
      <c r="G47" s="40"/>
      <c r="H47" s="44"/>
      <c r="I47" s="42"/>
      <c r="J47" s="40"/>
      <c r="K47" s="40"/>
      <c r="L47" s="41"/>
      <c r="M47" s="43"/>
      <c r="N47" s="40"/>
      <c r="O47" s="40"/>
      <c r="P47" s="44"/>
      <c r="Q47" s="42"/>
      <c r="R47" s="40"/>
      <c r="S47" s="40"/>
      <c r="T47" s="41"/>
      <c r="U47" s="43"/>
      <c r="V47" s="40"/>
      <c r="W47" s="40"/>
      <c r="X47" s="44"/>
      <c r="Y47" s="42"/>
      <c r="Z47" s="40"/>
      <c r="AA47" s="40"/>
      <c r="AB47" s="41"/>
      <c r="AC47" s="38"/>
      <c r="AD47" s="39"/>
      <c r="AE47" s="39"/>
      <c r="AF47" s="45"/>
      <c r="AG47" s="42"/>
      <c r="AH47" s="40"/>
      <c r="AI47" s="40"/>
      <c r="AJ47" s="41"/>
      <c r="AK47" s="43"/>
      <c r="AL47" s="40"/>
      <c r="AM47" s="40"/>
      <c r="AN47" s="44"/>
      <c r="AO47" s="42"/>
      <c r="AP47" s="40"/>
      <c r="AQ47" s="40"/>
      <c r="AR47" s="41"/>
      <c r="AS47" s="43"/>
      <c r="AT47" s="40"/>
      <c r="AU47" s="40"/>
      <c r="AV47" s="44"/>
      <c r="AW47" s="42"/>
      <c r="AX47" s="40"/>
      <c r="AY47" s="40"/>
      <c r="AZ47" s="44"/>
      <c r="BA47" s="34" t="s">
        <v>281</v>
      </c>
      <c r="BB47" s="34" t="s">
        <v>281</v>
      </c>
    </row>
    <row r="48" spans="1:54" x14ac:dyDescent="0.25">
      <c r="A48" s="168" t="s">
        <v>315</v>
      </c>
      <c r="B48" s="169"/>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c r="AZ48" s="169"/>
      <c r="BA48" s="169"/>
      <c r="BB48" s="169"/>
    </row>
    <row r="49" spans="1:54" x14ac:dyDescent="0.25">
      <c r="A49" s="63" t="s">
        <v>265</v>
      </c>
      <c r="B49" s="63" t="s">
        <v>346</v>
      </c>
      <c r="C49" s="64">
        <v>0.01</v>
      </c>
      <c r="D49" s="66">
        <v>20</v>
      </c>
      <c r="E49" s="43"/>
      <c r="F49" s="40"/>
      <c r="G49" s="40"/>
      <c r="H49" s="44"/>
      <c r="I49" s="42"/>
      <c r="J49" s="40"/>
      <c r="K49" s="40"/>
      <c r="L49" s="41"/>
      <c r="M49" s="38"/>
      <c r="N49" s="39"/>
      <c r="O49" s="39"/>
      <c r="P49" s="41"/>
      <c r="Q49" s="43"/>
      <c r="R49" s="40"/>
      <c r="S49" s="40"/>
      <c r="T49" s="44"/>
      <c r="U49" s="42"/>
      <c r="V49" s="40"/>
      <c r="W49" s="40"/>
      <c r="X49" s="44"/>
      <c r="Y49" s="42"/>
      <c r="Z49" s="40"/>
      <c r="AA49" s="40"/>
      <c r="AB49" s="44"/>
      <c r="AC49" s="42"/>
      <c r="AD49" s="40"/>
      <c r="AE49" s="40"/>
      <c r="AF49" s="44"/>
      <c r="AG49" s="42"/>
      <c r="AH49" s="40"/>
      <c r="AI49" s="40"/>
      <c r="AJ49" s="44"/>
      <c r="AK49" s="42"/>
      <c r="AL49" s="40"/>
      <c r="AM49" s="40"/>
      <c r="AN49" s="44"/>
      <c r="AO49" s="42"/>
      <c r="AP49" s="40"/>
      <c r="AQ49" s="40"/>
      <c r="AR49" s="44"/>
      <c r="AS49" s="42"/>
      <c r="AT49" s="40"/>
      <c r="AU49" s="40"/>
      <c r="AV49" s="44"/>
      <c r="AW49" s="42"/>
      <c r="AX49" s="40"/>
      <c r="AY49" s="40"/>
      <c r="AZ49" s="44"/>
      <c r="BA49" s="34" t="s">
        <v>281</v>
      </c>
      <c r="BB49" s="34" t="s">
        <v>281</v>
      </c>
    </row>
    <row r="50" spans="1:54" ht="48" x14ac:dyDescent="0.25">
      <c r="A50" s="63" t="s">
        <v>703</v>
      </c>
      <c r="B50" s="63" t="s">
        <v>346</v>
      </c>
      <c r="C50" s="67">
        <v>0.01</v>
      </c>
      <c r="D50" s="66">
        <v>20</v>
      </c>
      <c r="E50" s="43"/>
      <c r="F50" s="40"/>
      <c r="G50" s="40"/>
      <c r="H50" s="44"/>
      <c r="I50" s="42"/>
      <c r="J50" s="40"/>
      <c r="K50" s="40"/>
      <c r="L50" s="41"/>
      <c r="M50" s="43"/>
      <c r="N50" s="40"/>
      <c r="O50" s="40"/>
      <c r="P50" s="39"/>
      <c r="Q50" s="38"/>
      <c r="R50" s="39"/>
      <c r="S50" s="40"/>
      <c r="T50" s="44"/>
      <c r="U50" s="42"/>
      <c r="V50" s="40"/>
      <c r="W50" s="40"/>
      <c r="X50" s="44"/>
      <c r="Y50" s="42"/>
      <c r="Z50" s="40"/>
      <c r="AA50" s="40"/>
      <c r="AB50" s="44"/>
      <c r="AC50" s="42"/>
      <c r="AD50" s="40"/>
      <c r="AE50" s="40"/>
      <c r="AF50" s="44"/>
      <c r="AG50" s="42"/>
      <c r="AH50" s="40"/>
      <c r="AI50" s="40"/>
      <c r="AJ50" s="44"/>
      <c r="AK50" s="42"/>
      <c r="AL50" s="40"/>
      <c r="AM50" s="40"/>
      <c r="AN50" s="44"/>
      <c r="AO50" s="42"/>
      <c r="AP50" s="40"/>
      <c r="AQ50" s="40"/>
      <c r="AR50" s="44"/>
      <c r="AS50" s="42"/>
      <c r="AT50" s="40"/>
      <c r="AU50" s="40"/>
      <c r="AV50" s="44"/>
      <c r="AW50" s="42"/>
      <c r="AX50" s="40"/>
      <c r="AY50" s="40"/>
      <c r="AZ50" s="44"/>
      <c r="BA50" s="34" t="s">
        <v>375</v>
      </c>
      <c r="BB50" s="34" t="s">
        <v>281</v>
      </c>
    </row>
    <row r="51" spans="1:54" ht="85.5" customHeight="1" x14ac:dyDescent="0.25">
      <c r="A51" s="63" t="s">
        <v>355</v>
      </c>
      <c r="B51" s="63" t="s">
        <v>304</v>
      </c>
      <c r="C51" s="64">
        <v>0.01</v>
      </c>
      <c r="D51" s="66">
        <v>20</v>
      </c>
      <c r="E51" s="43"/>
      <c r="F51" s="40"/>
      <c r="G51" s="40"/>
      <c r="H51" s="44"/>
      <c r="I51" s="42"/>
      <c r="J51" s="40"/>
      <c r="K51" s="40"/>
      <c r="L51" s="41"/>
      <c r="M51" s="43"/>
      <c r="N51" s="40"/>
      <c r="O51" s="40"/>
      <c r="P51" s="41"/>
      <c r="Q51" s="38"/>
      <c r="R51" s="39"/>
      <c r="S51" s="39"/>
      <c r="T51" s="44"/>
      <c r="U51" s="42"/>
      <c r="V51" s="40"/>
      <c r="W51" s="40"/>
      <c r="X51" s="44"/>
      <c r="Y51" s="42"/>
      <c r="Z51" s="40"/>
      <c r="AA51" s="40"/>
      <c r="AB51" s="44"/>
      <c r="AC51" s="42"/>
      <c r="AD51" s="40"/>
      <c r="AE51" s="40"/>
      <c r="AF51" s="44"/>
      <c r="AG51" s="42"/>
      <c r="AH51" s="40"/>
      <c r="AI51" s="40"/>
      <c r="AJ51" s="44"/>
      <c r="AK51" s="42"/>
      <c r="AL51" s="40"/>
      <c r="AM51" s="40"/>
      <c r="AN51" s="44"/>
      <c r="AO51" s="42"/>
      <c r="AP51" s="40"/>
      <c r="AQ51" s="40"/>
      <c r="AR51" s="44"/>
      <c r="AS51" s="42"/>
      <c r="AT51" s="40"/>
      <c r="AU51" s="40"/>
      <c r="AV51" s="44"/>
      <c r="AW51" s="42"/>
      <c r="AX51" s="40"/>
      <c r="AY51" s="40"/>
      <c r="AZ51" s="44"/>
      <c r="BA51" s="34" t="s">
        <v>376</v>
      </c>
      <c r="BB51" s="34" t="s">
        <v>704</v>
      </c>
    </row>
    <row r="52" spans="1:54" x14ac:dyDescent="0.25">
      <c r="A52" s="168" t="s">
        <v>316</v>
      </c>
      <c r="B52" s="169"/>
      <c r="C52" s="169"/>
      <c r="D52" s="169"/>
      <c r="E52" s="169"/>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N52" s="169"/>
      <c r="AO52" s="169"/>
      <c r="AP52" s="169"/>
      <c r="AQ52" s="169"/>
      <c r="AR52" s="169"/>
      <c r="AS52" s="169"/>
      <c r="AT52" s="169"/>
      <c r="AU52" s="169"/>
      <c r="AV52" s="169"/>
      <c r="AW52" s="169"/>
      <c r="AX52" s="169"/>
      <c r="AY52" s="169"/>
      <c r="AZ52" s="169"/>
      <c r="BA52" s="169"/>
      <c r="BB52" s="169"/>
    </row>
    <row r="53" spans="1:54" ht="60" customHeight="1" x14ac:dyDescent="0.25">
      <c r="A53" s="63" t="s">
        <v>356</v>
      </c>
      <c r="B53" s="63" t="s">
        <v>347</v>
      </c>
      <c r="C53" s="64">
        <v>0.01</v>
      </c>
      <c r="D53" s="66">
        <v>7</v>
      </c>
      <c r="E53" s="43"/>
      <c r="F53" s="40"/>
      <c r="G53" s="40"/>
      <c r="H53" s="44"/>
      <c r="I53" s="42"/>
      <c r="J53" s="40"/>
      <c r="K53" s="40"/>
      <c r="L53" s="41"/>
      <c r="M53" s="43"/>
      <c r="N53" s="40"/>
      <c r="O53" s="40"/>
      <c r="P53" s="44"/>
      <c r="Q53" s="42"/>
      <c r="R53" s="40"/>
      <c r="S53" s="40"/>
      <c r="T53" s="41"/>
      <c r="U53" s="43"/>
      <c r="V53" s="40"/>
      <c r="W53" s="40"/>
      <c r="X53" s="49"/>
      <c r="Y53" s="46"/>
      <c r="Z53" s="47"/>
      <c r="AA53" s="40"/>
      <c r="AB53" s="44"/>
      <c r="AC53" s="46"/>
      <c r="AD53" s="47"/>
      <c r="AE53" s="40"/>
      <c r="AF53" s="44"/>
      <c r="AG53" s="46"/>
      <c r="AH53" s="47"/>
      <c r="AI53" s="40"/>
      <c r="AJ53" s="44"/>
      <c r="AK53" s="46"/>
      <c r="AL53" s="47"/>
      <c r="AM53" s="40"/>
      <c r="AN53" s="44"/>
      <c r="AO53" s="46"/>
      <c r="AP53" s="47"/>
      <c r="AQ53" s="40"/>
      <c r="AR53" s="44"/>
      <c r="AS53" s="46"/>
      <c r="AT53" s="47"/>
      <c r="AU53" s="40"/>
      <c r="AV53" s="44"/>
      <c r="AW53" s="46"/>
      <c r="AX53" s="47"/>
      <c r="AY53" s="40"/>
      <c r="AZ53" s="44"/>
      <c r="BA53" s="34" t="s">
        <v>281</v>
      </c>
      <c r="BB53" s="34" t="s">
        <v>705</v>
      </c>
    </row>
    <row r="54" spans="1:54" ht="84" x14ac:dyDescent="0.25">
      <c r="A54" s="63" t="s">
        <v>357</v>
      </c>
      <c r="B54" s="63" t="s">
        <v>333</v>
      </c>
      <c r="C54" s="64">
        <v>0.01</v>
      </c>
      <c r="D54" s="66">
        <v>15</v>
      </c>
      <c r="E54" s="43"/>
      <c r="F54" s="40"/>
      <c r="G54" s="40"/>
      <c r="H54" s="44"/>
      <c r="I54" s="42"/>
      <c r="J54" s="40"/>
      <c r="K54" s="40"/>
      <c r="L54" s="41"/>
      <c r="M54" s="43"/>
      <c r="N54" s="40"/>
      <c r="O54" s="40"/>
      <c r="P54" s="44"/>
      <c r="Q54" s="42"/>
      <c r="R54" s="40"/>
      <c r="S54" s="40"/>
      <c r="T54" s="41"/>
      <c r="U54" s="38"/>
      <c r="V54" s="39"/>
      <c r="W54" s="40"/>
      <c r="X54" s="44"/>
      <c r="Y54" s="46"/>
      <c r="Z54" s="47"/>
      <c r="AA54" s="40"/>
      <c r="AB54" s="44"/>
      <c r="AC54" s="46"/>
      <c r="AD54" s="47"/>
      <c r="AE54" s="40"/>
      <c r="AF54" s="44"/>
      <c r="AG54" s="46"/>
      <c r="AH54" s="47"/>
      <c r="AI54" s="40"/>
      <c r="AJ54" s="44"/>
      <c r="AK54" s="46"/>
      <c r="AL54" s="47"/>
      <c r="AM54" s="40"/>
      <c r="AN54" s="44"/>
      <c r="AO54" s="46"/>
      <c r="AP54" s="47"/>
      <c r="AQ54" s="40"/>
      <c r="AR54" s="44"/>
      <c r="AS54" s="46"/>
      <c r="AT54" s="47"/>
      <c r="AU54" s="40"/>
      <c r="AV54" s="44"/>
      <c r="AW54" s="46"/>
      <c r="AX54" s="47"/>
      <c r="AY54" s="40"/>
      <c r="AZ54" s="44"/>
      <c r="BA54" s="34" t="s">
        <v>281</v>
      </c>
      <c r="BB54" s="34" t="s">
        <v>706</v>
      </c>
    </row>
    <row r="55" spans="1:54" ht="48" x14ac:dyDescent="0.25">
      <c r="A55" s="63" t="s">
        <v>358</v>
      </c>
      <c r="B55" s="63" t="s">
        <v>333</v>
      </c>
      <c r="C55" s="64">
        <v>0.03</v>
      </c>
      <c r="D55" s="66">
        <v>30</v>
      </c>
      <c r="E55" s="43"/>
      <c r="F55" s="40"/>
      <c r="G55" s="40"/>
      <c r="H55" s="44"/>
      <c r="I55" s="42"/>
      <c r="J55" s="40"/>
      <c r="K55" s="40"/>
      <c r="L55" s="41"/>
      <c r="M55" s="43"/>
      <c r="N55" s="40"/>
      <c r="O55" s="40"/>
      <c r="P55" s="44"/>
      <c r="Q55" s="42"/>
      <c r="R55" s="40"/>
      <c r="S55" s="40"/>
      <c r="T55" s="41"/>
      <c r="U55" s="38"/>
      <c r="V55" s="39"/>
      <c r="W55" s="39"/>
      <c r="X55" s="49"/>
      <c r="Y55" s="46"/>
      <c r="Z55" s="47"/>
      <c r="AA55" s="40"/>
      <c r="AB55" s="44"/>
      <c r="AC55" s="46"/>
      <c r="AD55" s="47"/>
      <c r="AE55" s="40"/>
      <c r="AF55" s="44"/>
      <c r="AG55" s="46"/>
      <c r="AH55" s="47"/>
      <c r="AI55" s="40"/>
      <c r="AJ55" s="44"/>
      <c r="AK55" s="46"/>
      <c r="AL55" s="47"/>
      <c r="AM55" s="40"/>
      <c r="AN55" s="44"/>
      <c r="AO55" s="46"/>
      <c r="AP55" s="47"/>
      <c r="AQ55" s="40"/>
      <c r="AR55" s="44"/>
      <c r="AS55" s="46"/>
      <c r="AT55" s="47"/>
      <c r="AU55" s="40"/>
      <c r="AV55" s="44"/>
      <c r="AW55" s="46"/>
      <c r="AX55" s="47"/>
      <c r="AY55" s="40"/>
      <c r="AZ55" s="44"/>
      <c r="BA55" s="34" t="s">
        <v>281</v>
      </c>
      <c r="BB55" s="34" t="s">
        <v>459</v>
      </c>
    </row>
    <row r="56" spans="1:54" ht="72" x14ac:dyDescent="0.25">
      <c r="A56" s="63" t="s">
        <v>359</v>
      </c>
      <c r="B56" s="63" t="s">
        <v>346</v>
      </c>
      <c r="C56" s="64">
        <v>0.03</v>
      </c>
      <c r="D56" s="66">
        <v>30</v>
      </c>
      <c r="E56" s="43"/>
      <c r="F56" s="40"/>
      <c r="G56" s="40"/>
      <c r="H56" s="44"/>
      <c r="I56" s="42"/>
      <c r="J56" s="40"/>
      <c r="K56" s="40"/>
      <c r="L56" s="41"/>
      <c r="M56" s="43"/>
      <c r="N56" s="40"/>
      <c r="O56" s="39"/>
      <c r="P56" s="49"/>
      <c r="Q56" s="38"/>
      <c r="R56" s="39"/>
      <c r="S56" s="40"/>
      <c r="T56" s="41"/>
      <c r="U56" s="43"/>
      <c r="V56" s="40"/>
      <c r="W56" s="40"/>
      <c r="X56" s="44"/>
      <c r="Y56" s="46"/>
      <c r="Z56" s="47"/>
      <c r="AA56" s="40"/>
      <c r="AB56" s="44"/>
      <c r="AC56" s="46"/>
      <c r="AD56" s="47"/>
      <c r="AE56" s="40"/>
      <c r="AF56" s="44"/>
      <c r="AG56" s="46"/>
      <c r="AH56" s="47"/>
      <c r="AI56" s="40"/>
      <c r="AJ56" s="44"/>
      <c r="AK56" s="46"/>
      <c r="AL56" s="47"/>
      <c r="AM56" s="40"/>
      <c r="AN56" s="44"/>
      <c r="AO56" s="46"/>
      <c r="AP56" s="47"/>
      <c r="AQ56" s="40"/>
      <c r="AR56" s="44"/>
      <c r="AS56" s="46"/>
      <c r="AT56" s="47"/>
      <c r="AU56" s="40"/>
      <c r="AV56" s="44"/>
      <c r="AW56" s="46"/>
      <c r="AX56" s="47"/>
      <c r="AY56" s="40"/>
      <c r="AZ56" s="44"/>
      <c r="BA56" s="34" t="s">
        <v>374</v>
      </c>
      <c r="BB56" s="34" t="s">
        <v>281</v>
      </c>
    </row>
    <row r="57" spans="1:54" ht="12.75" customHeight="1" x14ac:dyDescent="0.25">
      <c r="A57" s="63" t="s">
        <v>360</v>
      </c>
      <c r="B57" s="63" t="s">
        <v>346</v>
      </c>
      <c r="C57" s="64">
        <v>0.02</v>
      </c>
      <c r="D57" s="66">
        <v>90</v>
      </c>
      <c r="E57" s="43"/>
      <c r="F57" s="40"/>
      <c r="G57" s="40"/>
      <c r="H57" s="44"/>
      <c r="I57" s="42"/>
      <c r="J57" s="40"/>
      <c r="K57" s="40"/>
      <c r="L57" s="41"/>
      <c r="M57" s="43"/>
      <c r="N57" s="40"/>
      <c r="O57" s="40"/>
      <c r="P57" s="44"/>
      <c r="Q57" s="43"/>
      <c r="R57" s="40"/>
      <c r="S57" s="40"/>
      <c r="T57" s="44"/>
      <c r="U57" s="43"/>
      <c r="V57" s="40"/>
      <c r="W57" s="40"/>
      <c r="X57" s="44"/>
      <c r="Y57" s="43"/>
      <c r="Z57" s="40"/>
      <c r="AA57" s="40"/>
      <c r="AB57" s="44"/>
      <c r="AC57" s="43"/>
      <c r="AD57" s="40"/>
      <c r="AE57" s="40"/>
      <c r="AF57" s="44"/>
      <c r="AG57" s="43"/>
      <c r="AH57" s="40"/>
      <c r="AI57" s="40"/>
      <c r="AJ57" s="44"/>
      <c r="AK57" s="43"/>
      <c r="AL57" s="40"/>
      <c r="AM57" s="40"/>
      <c r="AN57" s="44"/>
      <c r="AO57" s="38"/>
      <c r="AP57" s="39"/>
      <c r="AQ57" s="39"/>
      <c r="AR57" s="45"/>
      <c r="AS57" s="38"/>
      <c r="AT57" s="39"/>
      <c r="AU57" s="39"/>
      <c r="AV57" s="45"/>
      <c r="AW57" s="38"/>
      <c r="AX57" s="39"/>
      <c r="AY57" s="39"/>
      <c r="AZ57" s="45"/>
      <c r="BA57" s="34" t="s">
        <v>281</v>
      </c>
      <c r="BB57" s="34" t="s">
        <v>281</v>
      </c>
    </row>
    <row r="58" spans="1:54" x14ac:dyDescent="0.25">
      <c r="A58" s="168" t="s">
        <v>317</v>
      </c>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69"/>
      <c r="AY58" s="169"/>
      <c r="AZ58" s="169"/>
      <c r="BA58" s="169"/>
      <c r="BB58" s="169"/>
    </row>
    <row r="59" spans="1:54" ht="30" customHeight="1" x14ac:dyDescent="0.25">
      <c r="A59" s="63" t="s">
        <v>361</v>
      </c>
      <c r="B59" s="63" t="s">
        <v>347</v>
      </c>
      <c r="C59" s="64">
        <v>0.01</v>
      </c>
      <c r="D59" s="66">
        <v>60</v>
      </c>
      <c r="E59" s="43"/>
      <c r="F59" s="40"/>
      <c r="G59" s="40"/>
      <c r="H59" s="44"/>
      <c r="I59" s="42"/>
      <c r="J59" s="40"/>
      <c r="K59" s="40"/>
      <c r="L59" s="41"/>
      <c r="M59" s="43"/>
      <c r="N59" s="40"/>
      <c r="O59" s="40"/>
      <c r="P59" s="44"/>
      <c r="Q59" s="42"/>
      <c r="R59" s="40"/>
      <c r="S59" s="40"/>
      <c r="T59" s="41"/>
      <c r="U59" s="43"/>
      <c r="V59" s="40"/>
      <c r="W59" s="40"/>
      <c r="X59" s="44"/>
      <c r="Y59" s="43"/>
      <c r="Z59" s="40"/>
      <c r="AA59" s="40"/>
      <c r="AB59" s="44"/>
      <c r="AC59" s="38"/>
      <c r="AD59" s="39"/>
      <c r="AE59" s="39"/>
      <c r="AF59" s="45"/>
      <c r="AG59" s="38"/>
      <c r="AH59" s="39"/>
      <c r="AI59" s="39"/>
      <c r="AJ59" s="45"/>
      <c r="AK59" s="43"/>
      <c r="AL59" s="40"/>
      <c r="AM59" s="40"/>
      <c r="AN59" s="44"/>
      <c r="AO59" s="43"/>
      <c r="AP59" s="40"/>
      <c r="AQ59" s="40"/>
      <c r="AR59" s="44"/>
      <c r="AS59" s="43"/>
      <c r="AT59" s="40"/>
      <c r="AU59" s="40"/>
      <c r="AV59" s="44"/>
      <c r="AW59" s="43"/>
      <c r="AX59" s="40"/>
      <c r="AY59" s="40"/>
      <c r="AZ59" s="44"/>
      <c r="BA59" s="34" t="s">
        <v>281</v>
      </c>
      <c r="BB59" s="34" t="s">
        <v>281</v>
      </c>
    </row>
    <row r="60" spans="1:54" ht="96" x14ac:dyDescent="0.25">
      <c r="A60" s="63" t="s">
        <v>362</v>
      </c>
      <c r="B60" s="63" t="s">
        <v>347</v>
      </c>
      <c r="C60" s="64">
        <v>0.1</v>
      </c>
      <c r="D60" s="66">
        <v>60</v>
      </c>
      <c r="E60" s="43"/>
      <c r="F60" s="40"/>
      <c r="G60" s="40"/>
      <c r="H60" s="44"/>
      <c r="I60" s="42"/>
      <c r="J60" s="40"/>
      <c r="K60" s="40"/>
      <c r="L60" s="41"/>
      <c r="M60" s="43"/>
      <c r="N60" s="40"/>
      <c r="O60" s="40"/>
      <c r="P60" s="44"/>
      <c r="Q60" s="42"/>
      <c r="R60" s="40"/>
      <c r="S60" s="40"/>
      <c r="T60" s="41"/>
      <c r="U60" s="43"/>
      <c r="V60" s="40"/>
      <c r="W60" s="40"/>
      <c r="X60" s="44"/>
      <c r="Y60" s="43"/>
      <c r="Z60" s="40"/>
      <c r="AA60" s="40"/>
      <c r="AB60" s="44"/>
      <c r="AC60" s="43"/>
      <c r="AD60" s="40"/>
      <c r="AE60" s="40"/>
      <c r="AF60" s="44"/>
      <c r="AG60" s="43"/>
      <c r="AH60" s="40"/>
      <c r="AI60" s="40"/>
      <c r="AJ60" s="44"/>
      <c r="AK60" s="43"/>
      <c r="AL60" s="40"/>
      <c r="AM60" s="40"/>
      <c r="AN60" s="44"/>
      <c r="AO60" s="43"/>
      <c r="AP60" s="40"/>
      <c r="AQ60" s="40"/>
      <c r="AR60" s="44"/>
      <c r="AS60" s="38"/>
      <c r="AT60" s="39"/>
      <c r="AU60" s="39"/>
      <c r="AV60" s="45"/>
      <c r="AW60" s="38"/>
      <c r="AX60" s="39"/>
      <c r="AY60" s="39"/>
      <c r="AZ60" s="45"/>
      <c r="BA60" s="34" t="s">
        <v>377</v>
      </c>
      <c r="BB60" s="34" t="s">
        <v>281</v>
      </c>
    </row>
    <row r="61" spans="1:54" ht="36" x14ac:dyDescent="0.25">
      <c r="A61" s="63" t="s">
        <v>363</v>
      </c>
      <c r="B61" s="63" t="s">
        <v>354</v>
      </c>
      <c r="C61" s="64">
        <v>0.02</v>
      </c>
      <c r="D61" s="66">
        <v>60</v>
      </c>
      <c r="E61" s="43"/>
      <c r="F61" s="40"/>
      <c r="G61" s="40"/>
      <c r="H61" s="44"/>
      <c r="I61" s="42"/>
      <c r="J61" s="40"/>
      <c r="K61" s="40"/>
      <c r="L61" s="41"/>
      <c r="M61" s="43"/>
      <c r="N61" s="40"/>
      <c r="O61" s="40"/>
      <c r="P61" s="44"/>
      <c r="Q61" s="42"/>
      <c r="R61" s="40"/>
      <c r="S61" s="40"/>
      <c r="T61" s="41"/>
      <c r="U61" s="43"/>
      <c r="V61" s="40"/>
      <c r="W61" s="40"/>
      <c r="X61" s="44"/>
      <c r="Y61" s="38"/>
      <c r="Z61" s="39"/>
      <c r="AA61" s="39"/>
      <c r="AB61" s="45"/>
      <c r="AC61" s="38"/>
      <c r="AD61" s="39"/>
      <c r="AE61" s="39"/>
      <c r="AF61" s="45"/>
      <c r="AG61" s="43"/>
      <c r="AH61" s="40"/>
      <c r="AI61" s="40"/>
      <c r="AJ61" s="44"/>
      <c r="AK61" s="43"/>
      <c r="AL61" s="40"/>
      <c r="AM61" s="40"/>
      <c r="AN61" s="44"/>
      <c r="AO61" s="43"/>
      <c r="AP61" s="40"/>
      <c r="AQ61" s="40"/>
      <c r="AR61" s="44"/>
      <c r="AS61" s="43"/>
      <c r="AT61" s="40"/>
      <c r="AU61" s="40"/>
      <c r="AV61" s="44"/>
      <c r="AW61" s="43"/>
      <c r="AX61" s="40"/>
      <c r="AY61" s="40"/>
      <c r="AZ61" s="44"/>
      <c r="BA61" s="34" t="s">
        <v>281</v>
      </c>
      <c r="BB61" s="34" t="s">
        <v>707</v>
      </c>
    </row>
    <row r="62" spans="1:54" x14ac:dyDescent="0.25">
      <c r="A62" s="170" t="s">
        <v>318</v>
      </c>
      <c r="B62" s="171"/>
      <c r="C62" s="171"/>
      <c r="D62" s="171"/>
      <c r="E62" s="171"/>
      <c r="F62" s="171"/>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c r="AF62" s="171"/>
      <c r="AG62" s="171"/>
      <c r="AH62" s="171"/>
      <c r="AI62" s="171"/>
      <c r="AJ62" s="171"/>
      <c r="AK62" s="171"/>
      <c r="AL62" s="171"/>
      <c r="AM62" s="171"/>
      <c r="AN62" s="171"/>
      <c r="AO62" s="171"/>
      <c r="AP62" s="171"/>
      <c r="AQ62" s="171"/>
      <c r="AR62" s="171"/>
      <c r="AS62" s="171"/>
      <c r="AT62" s="171"/>
      <c r="AU62" s="171"/>
      <c r="AV62" s="171"/>
      <c r="AW62" s="171"/>
      <c r="AX62" s="171"/>
      <c r="AY62" s="171"/>
      <c r="AZ62" s="171"/>
      <c r="BA62" s="171"/>
      <c r="BB62" s="171"/>
    </row>
    <row r="63" spans="1:54" ht="12.75" thickBot="1" x14ac:dyDescent="0.3">
      <c r="A63" s="68" t="s">
        <v>364</v>
      </c>
      <c r="B63" s="68" t="s">
        <v>304</v>
      </c>
      <c r="C63" s="69">
        <v>0.02</v>
      </c>
      <c r="D63" s="70" t="s">
        <v>305</v>
      </c>
      <c r="E63" s="51"/>
      <c r="F63" s="52"/>
      <c r="G63" s="52"/>
      <c r="H63" s="53"/>
      <c r="I63" s="51"/>
      <c r="J63" s="52"/>
      <c r="K63" s="52"/>
      <c r="L63" s="53"/>
      <c r="M63" s="51"/>
      <c r="N63" s="52"/>
      <c r="O63" s="52"/>
      <c r="P63" s="53"/>
      <c r="Q63" s="51"/>
      <c r="R63" s="52"/>
      <c r="S63" s="52"/>
      <c r="T63" s="53"/>
      <c r="U63" s="51"/>
      <c r="V63" s="52"/>
      <c r="W63" s="52"/>
      <c r="X63" s="53"/>
      <c r="Y63" s="51"/>
      <c r="Z63" s="52"/>
      <c r="AA63" s="52"/>
      <c r="AB63" s="53"/>
      <c r="AC63" s="51"/>
      <c r="AD63" s="52"/>
      <c r="AE63" s="52"/>
      <c r="AF63" s="53"/>
      <c r="AG63" s="51"/>
      <c r="AH63" s="52"/>
      <c r="AI63" s="52"/>
      <c r="AJ63" s="53"/>
      <c r="AK63" s="51"/>
      <c r="AL63" s="52"/>
      <c r="AM63" s="52"/>
      <c r="AN63" s="53"/>
      <c r="AO63" s="51"/>
      <c r="AP63" s="52"/>
      <c r="AQ63" s="52"/>
      <c r="AR63" s="53"/>
      <c r="AS63" s="51"/>
      <c r="AT63" s="52"/>
      <c r="AU63" s="52"/>
      <c r="AV63" s="53"/>
      <c r="AW63" s="51"/>
      <c r="AX63" s="52"/>
      <c r="AY63" s="52"/>
      <c r="AZ63" s="53"/>
      <c r="BA63" s="34" t="s">
        <v>281</v>
      </c>
      <c r="BB63" s="34" t="s">
        <v>281</v>
      </c>
    </row>
    <row r="64" spans="1:54" ht="12.75" thickBot="1" x14ac:dyDescent="0.3">
      <c r="C64" s="54">
        <f>C63+C61+C60+C59+C57+C56+C55+C54+C53+C51+C50+C49+C47+C45+C46+C44+C43+C41+C40+C37+C36+C35+C34+C33+C31+C30+C29+C28+C27+C25+C24+C23+C22+C21+C20+C15+C14+C13+C12+C11+C10+C5</f>
        <v>1.0000000000000004</v>
      </c>
      <c r="E64" s="55"/>
      <c r="F64" s="55"/>
      <c r="G64" s="55"/>
      <c r="I64" s="55"/>
      <c r="J64" s="55"/>
      <c r="M64" s="55"/>
      <c r="N64" s="55"/>
      <c r="Q64" s="55"/>
      <c r="R64" s="55"/>
      <c r="U64" s="55"/>
      <c r="V64" s="55"/>
      <c r="Y64" s="55"/>
      <c r="Z64" s="55"/>
    </row>
    <row r="65" spans="1:54" s="72" customFormat="1" ht="12.75" thickTop="1" x14ac:dyDescent="0.25">
      <c r="A65" s="71"/>
      <c r="B65" s="71"/>
      <c r="D65" s="17"/>
      <c r="BA65" s="71"/>
      <c r="BB65" s="71"/>
    </row>
  </sheetData>
  <sheetProtection algorithmName="SHA-512" hashValue="0SZM3Bx6meB/fgW5H1m4vEx/dg+1v619W8vT/efPgUA17HGaCWUnnE1bZrpVkWrkwNaUXSe/2SsocZjLr+W4qg==" saltValue="FzdOQaETAU0EH1TGX/ojdA==" spinCount="100000" sheet="1" objects="1" scenarios="1"/>
  <mergeCells count="35">
    <mergeCell ref="A18:BB18"/>
    <mergeCell ref="A19:BB19"/>
    <mergeCell ref="AK2:AN2"/>
    <mergeCell ref="AO2:AR2"/>
    <mergeCell ref="AS2:AV2"/>
    <mergeCell ref="AW2:AZ2"/>
    <mergeCell ref="A16:BB16"/>
    <mergeCell ref="A17:BB17"/>
    <mergeCell ref="M2:P2"/>
    <mergeCell ref="Q2:T2"/>
    <mergeCell ref="U2:X2"/>
    <mergeCell ref="Y2:AB2"/>
    <mergeCell ref="AC2:AF2"/>
    <mergeCell ref="AG2:AJ2"/>
    <mergeCell ref="A2:A3"/>
    <mergeCell ref="B2:B3"/>
    <mergeCell ref="BA10:BA15"/>
    <mergeCell ref="BB2:BB3"/>
    <mergeCell ref="A9:BB9"/>
    <mergeCell ref="BA2:BA3"/>
    <mergeCell ref="C2:C3"/>
    <mergeCell ref="D2:D3"/>
    <mergeCell ref="E2:H2"/>
    <mergeCell ref="I2:L2"/>
    <mergeCell ref="BB10:BB15"/>
    <mergeCell ref="A4:D4"/>
    <mergeCell ref="A58:BB58"/>
    <mergeCell ref="A62:BB62"/>
    <mergeCell ref="A39:BB39"/>
    <mergeCell ref="A26:BB26"/>
    <mergeCell ref="A32:BB32"/>
    <mergeCell ref="A38:BB38"/>
    <mergeCell ref="A42:BB42"/>
    <mergeCell ref="A48:BB48"/>
    <mergeCell ref="A52:BB52"/>
  </mergeCells>
  <pageMargins left="0.70866141732283472" right="0.70866141732283472" top="0.74803149606299213" bottom="0.74803149606299213" header="0.31496062992125984" footer="0.31496062992125984"/>
  <pageSetup scale="52" fitToWidth="0" fitToHeight="0" orientation="landscape" r:id="rId1"/>
  <colBreaks count="1" manualBreakCount="1">
    <brk id="5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73"/>
  <sheetViews>
    <sheetView zoomScaleNormal="100" zoomScaleSheetLayoutView="115" workbookViewId="0">
      <pane xSplit="4" ySplit="3" topLeftCell="BE54" activePane="bottomRight" state="frozen"/>
      <selection pane="topRight" activeCell="E1" sqref="E1"/>
      <selection pane="bottomLeft" activeCell="A4" sqref="A4"/>
      <selection pane="bottomRight" activeCell="BF57" sqref="BF57"/>
    </sheetView>
  </sheetViews>
  <sheetFormatPr baseColWidth="10" defaultColWidth="11.42578125" defaultRowHeight="12" x14ac:dyDescent="0.25"/>
  <cols>
    <col min="1" max="1" width="34.28515625" style="93" customWidth="1"/>
    <col min="2" max="2" width="14.42578125" style="93" customWidth="1"/>
    <col min="3" max="3" width="9" style="72" customWidth="1"/>
    <col min="4" max="4" width="5.42578125" style="17" customWidth="1"/>
    <col min="5" max="32" width="1.7109375" style="17" customWidth="1"/>
    <col min="33" max="56" width="1.7109375" style="33" customWidth="1"/>
    <col min="57" max="57" width="16.42578125" style="72" customWidth="1"/>
    <col min="58" max="58" width="28" style="34" customWidth="1"/>
    <col min="59" max="59" width="16.42578125" style="33" customWidth="1"/>
    <col min="60" max="60" width="25.28515625" style="34" customWidth="1"/>
    <col min="61" max="61" width="15.7109375" style="33" customWidth="1"/>
    <col min="62" max="62" width="26.42578125" style="34" customWidth="1"/>
    <col min="63" max="68" width="1.5703125" style="33" customWidth="1"/>
    <col min="69" max="16384" width="11.42578125" style="33"/>
  </cols>
  <sheetData>
    <row r="1" spans="1:62" ht="12" customHeight="1" thickBot="1" x14ac:dyDescent="0.3">
      <c r="A1" s="59"/>
      <c r="B1" s="73"/>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96"/>
      <c r="BF1" s="97"/>
      <c r="BG1" s="97"/>
      <c r="BH1" s="97"/>
      <c r="BI1" s="97"/>
      <c r="BJ1" s="97"/>
    </row>
    <row r="2" spans="1:62" ht="12" customHeight="1" x14ac:dyDescent="0.25">
      <c r="A2" s="183"/>
      <c r="B2" s="183" t="s">
        <v>288</v>
      </c>
      <c r="C2" s="183" t="s">
        <v>289</v>
      </c>
      <c r="D2" s="185" t="s">
        <v>290</v>
      </c>
      <c r="E2" s="214">
        <v>44228</v>
      </c>
      <c r="F2" s="190"/>
      <c r="G2" s="190"/>
      <c r="H2" s="191"/>
      <c r="I2" s="214">
        <v>44256</v>
      </c>
      <c r="J2" s="190"/>
      <c r="K2" s="190"/>
      <c r="L2" s="191"/>
      <c r="M2" s="214">
        <v>44287</v>
      </c>
      <c r="N2" s="190"/>
      <c r="O2" s="190"/>
      <c r="P2" s="191"/>
      <c r="Q2" s="214">
        <v>44317</v>
      </c>
      <c r="R2" s="190"/>
      <c r="S2" s="190"/>
      <c r="T2" s="191"/>
      <c r="U2" s="214">
        <v>44348</v>
      </c>
      <c r="V2" s="190"/>
      <c r="W2" s="190"/>
      <c r="X2" s="191"/>
      <c r="Y2" s="214">
        <v>44378</v>
      </c>
      <c r="Z2" s="190"/>
      <c r="AA2" s="190"/>
      <c r="AB2" s="191"/>
      <c r="AC2" s="214">
        <v>44409</v>
      </c>
      <c r="AD2" s="190"/>
      <c r="AE2" s="190"/>
      <c r="AF2" s="191"/>
      <c r="AG2" s="214">
        <v>44440</v>
      </c>
      <c r="AH2" s="190"/>
      <c r="AI2" s="190"/>
      <c r="AJ2" s="191"/>
      <c r="AK2" s="214">
        <v>44470</v>
      </c>
      <c r="AL2" s="190"/>
      <c r="AM2" s="190"/>
      <c r="AN2" s="191"/>
      <c r="AO2" s="214">
        <v>44501</v>
      </c>
      <c r="AP2" s="190"/>
      <c r="AQ2" s="190"/>
      <c r="AR2" s="191"/>
      <c r="AS2" s="214">
        <v>44531</v>
      </c>
      <c r="AT2" s="190"/>
      <c r="AU2" s="190"/>
      <c r="AV2" s="191"/>
      <c r="AW2" s="214">
        <v>44562</v>
      </c>
      <c r="AX2" s="190"/>
      <c r="AY2" s="190"/>
      <c r="AZ2" s="191"/>
      <c r="BA2" s="214">
        <v>44593</v>
      </c>
      <c r="BB2" s="190"/>
      <c r="BC2" s="190"/>
      <c r="BD2" s="190"/>
      <c r="BE2" s="209" t="s">
        <v>517</v>
      </c>
      <c r="BF2" s="210" t="s">
        <v>526</v>
      </c>
      <c r="BG2" s="209" t="s">
        <v>527</v>
      </c>
      <c r="BH2" s="210" t="s">
        <v>528</v>
      </c>
      <c r="BI2" s="209" t="s">
        <v>529</v>
      </c>
      <c r="BJ2" s="210" t="s">
        <v>530</v>
      </c>
    </row>
    <row r="3" spans="1:62" s="58" customFormat="1" ht="27" customHeight="1" thickBot="1" x14ac:dyDescent="0.3">
      <c r="A3" s="184"/>
      <c r="B3" s="184"/>
      <c r="C3" s="184"/>
      <c r="D3" s="186"/>
      <c r="E3" s="35">
        <v>1</v>
      </c>
      <c r="F3" s="36">
        <v>2</v>
      </c>
      <c r="G3" s="36">
        <v>3</v>
      </c>
      <c r="H3" s="37">
        <v>4</v>
      </c>
      <c r="I3" s="35">
        <v>1</v>
      </c>
      <c r="J3" s="36">
        <v>2</v>
      </c>
      <c r="K3" s="36">
        <v>3</v>
      </c>
      <c r="L3" s="37">
        <v>4</v>
      </c>
      <c r="M3" s="35">
        <v>1</v>
      </c>
      <c r="N3" s="36">
        <v>2</v>
      </c>
      <c r="O3" s="36">
        <v>3</v>
      </c>
      <c r="P3" s="37">
        <v>4</v>
      </c>
      <c r="Q3" s="35">
        <v>1</v>
      </c>
      <c r="R3" s="36">
        <v>2</v>
      </c>
      <c r="S3" s="36">
        <v>3</v>
      </c>
      <c r="T3" s="37">
        <v>4</v>
      </c>
      <c r="U3" s="35">
        <v>1</v>
      </c>
      <c r="V3" s="36">
        <v>2</v>
      </c>
      <c r="W3" s="36">
        <v>3</v>
      </c>
      <c r="X3" s="37">
        <v>4</v>
      </c>
      <c r="Y3" s="35">
        <v>1</v>
      </c>
      <c r="Z3" s="36">
        <v>2</v>
      </c>
      <c r="AA3" s="36">
        <v>3</v>
      </c>
      <c r="AB3" s="37">
        <v>4</v>
      </c>
      <c r="AC3" s="35">
        <v>1</v>
      </c>
      <c r="AD3" s="36">
        <v>2</v>
      </c>
      <c r="AE3" s="36">
        <v>3</v>
      </c>
      <c r="AF3" s="37">
        <v>4</v>
      </c>
      <c r="AG3" s="35">
        <v>1</v>
      </c>
      <c r="AH3" s="36">
        <v>2</v>
      </c>
      <c r="AI3" s="36">
        <v>3</v>
      </c>
      <c r="AJ3" s="37">
        <v>4</v>
      </c>
      <c r="AK3" s="35">
        <v>1</v>
      </c>
      <c r="AL3" s="36">
        <v>2</v>
      </c>
      <c r="AM3" s="36">
        <v>3</v>
      </c>
      <c r="AN3" s="37">
        <v>4</v>
      </c>
      <c r="AO3" s="35">
        <v>1</v>
      </c>
      <c r="AP3" s="36">
        <v>2</v>
      </c>
      <c r="AQ3" s="36">
        <v>3</v>
      </c>
      <c r="AR3" s="37">
        <v>4</v>
      </c>
      <c r="AS3" s="35">
        <v>1</v>
      </c>
      <c r="AT3" s="36">
        <v>2</v>
      </c>
      <c r="AU3" s="36">
        <v>3</v>
      </c>
      <c r="AV3" s="37">
        <v>4</v>
      </c>
      <c r="AW3" s="35">
        <v>1</v>
      </c>
      <c r="AX3" s="36">
        <v>2</v>
      </c>
      <c r="AY3" s="36">
        <v>3</v>
      </c>
      <c r="AZ3" s="37">
        <v>4</v>
      </c>
      <c r="BA3" s="35">
        <v>1</v>
      </c>
      <c r="BB3" s="36">
        <v>2</v>
      </c>
      <c r="BC3" s="36">
        <v>3</v>
      </c>
      <c r="BD3" s="95">
        <v>4</v>
      </c>
      <c r="BE3" s="209"/>
      <c r="BF3" s="210"/>
      <c r="BG3" s="209"/>
      <c r="BH3" s="210"/>
      <c r="BI3" s="209"/>
      <c r="BJ3" s="210"/>
    </row>
    <row r="4" spans="1:62" ht="15" customHeight="1" x14ac:dyDescent="0.25">
      <c r="A4" s="211" t="s">
        <v>498</v>
      </c>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3"/>
    </row>
    <row r="5" spans="1:62" ht="12" customHeight="1" x14ac:dyDescent="0.25">
      <c r="A5" s="60" t="s">
        <v>319</v>
      </c>
      <c r="B5" s="60"/>
      <c r="C5" s="61">
        <v>0</v>
      </c>
      <c r="D5" s="62">
        <v>15</v>
      </c>
      <c r="E5" s="38"/>
      <c r="F5" s="39"/>
      <c r="G5" s="40"/>
      <c r="H5" s="44"/>
      <c r="I5" s="42"/>
      <c r="J5" s="40"/>
      <c r="K5" s="40"/>
      <c r="L5" s="41"/>
      <c r="M5" s="43"/>
      <c r="N5" s="40"/>
      <c r="O5" s="40"/>
      <c r="P5" s="44"/>
      <c r="Q5" s="42"/>
      <c r="R5" s="40"/>
      <c r="S5" s="40"/>
      <c r="T5" s="41"/>
      <c r="U5" s="43"/>
      <c r="V5" s="40"/>
      <c r="W5" s="40"/>
      <c r="X5" s="44"/>
      <c r="Y5" s="42"/>
      <c r="Z5" s="40"/>
      <c r="AA5" s="40"/>
      <c r="AB5" s="44"/>
      <c r="AC5" s="42"/>
      <c r="AD5" s="40"/>
      <c r="AE5" s="40"/>
      <c r="AF5" s="44"/>
      <c r="AG5" s="42"/>
      <c r="AH5" s="40"/>
      <c r="AI5" s="40"/>
      <c r="AJ5" s="44"/>
      <c r="AK5" s="42"/>
      <c r="AL5" s="40"/>
      <c r="AM5" s="40"/>
      <c r="AN5" s="44"/>
      <c r="AO5" s="42"/>
      <c r="AP5" s="40"/>
      <c r="AQ5" s="40"/>
      <c r="AR5" s="44"/>
      <c r="AS5" s="42"/>
      <c r="AT5" s="40"/>
      <c r="AU5" s="40"/>
      <c r="AV5" s="44"/>
      <c r="AW5" s="42"/>
      <c r="AX5" s="40"/>
      <c r="AY5" s="40"/>
      <c r="AZ5" s="44"/>
      <c r="BA5" s="42"/>
      <c r="BB5" s="40"/>
      <c r="BC5" s="40"/>
      <c r="BD5" s="41"/>
      <c r="BE5" s="98">
        <v>1</v>
      </c>
      <c r="BF5" s="207" t="s">
        <v>281</v>
      </c>
      <c r="BG5" s="98">
        <v>1</v>
      </c>
      <c r="BH5" s="215" t="s">
        <v>281</v>
      </c>
      <c r="BI5" s="98">
        <v>1</v>
      </c>
      <c r="BJ5" s="215" t="s">
        <v>281</v>
      </c>
    </row>
    <row r="6" spans="1:62" ht="27" customHeight="1" x14ac:dyDescent="0.25">
      <c r="A6" s="60" t="s">
        <v>502</v>
      </c>
      <c r="B6" s="60"/>
      <c r="C6" s="61">
        <v>0</v>
      </c>
      <c r="D6" s="62">
        <v>30</v>
      </c>
      <c r="E6" s="43"/>
      <c r="F6" s="40"/>
      <c r="G6" s="40"/>
      <c r="H6" s="44"/>
      <c r="I6" s="42"/>
      <c r="J6" s="40"/>
      <c r="K6" s="40"/>
      <c r="L6" s="41"/>
      <c r="M6" s="43"/>
      <c r="N6" s="40"/>
      <c r="O6" s="40"/>
      <c r="P6" s="44"/>
      <c r="Q6" s="42"/>
      <c r="R6" s="40"/>
      <c r="S6" s="40"/>
      <c r="T6" s="41"/>
      <c r="U6" s="43"/>
      <c r="V6" s="40"/>
      <c r="W6" s="40"/>
      <c r="X6" s="44"/>
      <c r="Y6" s="42"/>
      <c r="Z6" s="40"/>
      <c r="AA6" s="40"/>
      <c r="AB6" s="44"/>
      <c r="AC6" s="42"/>
      <c r="AD6" s="40"/>
      <c r="AE6" s="40"/>
      <c r="AF6" s="44"/>
      <c r="AG6" s="38"/>
      <c r="AH6" s="39"/>
      <c r="AI6" s="39"/>
      <c r="AJ6" s="49"/>
      <c r="AK6" s="43"/>
      <c r="AL6" s="40"/>
      <c r="AM6" s="40"/>
      <c r="AN6" s="44"/>
      <c r="AO6" s="42"/>
      <c r="AP6" s="40"/>
      <c r="AQ6" s="40"/>
      <c r="AR6" s="44"/>
      <c r="AS6" s="42"/>
      <c r="AT6" s="40"/>
      <c r="AU6" s="40"/>
      <c r="AV6" s="44"/>
      <c r="AW6" s="42"/>
      <c r="AX6" s="40"/>
      <c r="AY6" s="40"/>
      <c r="AZ6" s="44"/>
      <c r="BA6" s="42"/>
      <c r="BB6" s="40"/>
      <c r="BC6" s="40"/>
      <c r="BD6" s="41"/>
      <c r="BE6" s="98">
        <v>0</v>
      </c>
      <c r="BF6" s="207"/>
      <c r="BG6" s="98">
        <v>0</v>
      </c>
      <c r="BH6" s="216"/>
      <c r="BI6" s="98">
        <v>0</v>
      </c>
      <c r="BJ6" s="216"/>
    </row>
    <row r="7" spans="1:62" ht="12" customHeight="1" x14ac:dyDescent="0.25">
      <c r="A7" s="60" t="s">
        <v>320</v>
      </c>
      <c r="B7" s="60"/>
      <c r="C7" s="61">
        <v>0</v>
      </c>
      <c r="D7" s="62">
        <v>30</v>
      </c>
      <c r="E7" s="43"/>
      <c r="F7" s="40"/>
      <c r="G7" s="40"/>
      <c r="H7" s="44"/>
      <c r="I7" s="42"/>
      <c r="J7" s="40"/>
      <c r="K7" s="40"/>
      <c r="L7" s="41"/>
      <c r="M7" s="43"/>
      <c r="N7" s="40"/>
      <c r="O7" s="40"/>
      <c r="P7" s="44"/>
      <c r="Q7" s="42"/>
      <c r="R7" s="40"/>
      <c r="S7" s="40"/>
      <c r="T7" s="41"/>
      <c r="U7" s="43"/>
      <c r="V7" s="40"/>
      <c r="W7" s="40"/>
      <c r="X7" s="44"/>
      <c r="Y7" s="42"/>
      <c r="Z7" s="40"/>
      <c r="AA7" s="40"/>
      <c r="AB7" s="44"/>
      <c r="AC7" s="42"/>
      <c r="AD7" s="40"/>
      <c r="AE7" s="40"/>
      <c r="AF7" s="44"/>
      <c r="AG7" s="42"/>
      <c r="AH7" s="40"/>
      <c r="AI7" s="40"/>
      <c r="AJ7" s="44"/>
      <c r="AK7" s="42"/>
      <c r="AL7" s="40"/>
      <c r="AM7" s="40"/>
      <c r="AN7" s="44"/>
      <c r="AO7" s="38"/>
      <c r="AP7" s="39"/>
      <c r="AQ7" s="39"/>
      <c r="AR7" s="39"/>
      <c r="AS7" s="38"/>
      <c r="AT7" s="39"/>
      <c r="AU7" s="39"/>
      <c r="AV7" s="49"/>
      <c r="AW7" s="43"/>
      <c r="AX7" s="40"/>
      <c r="AY7" s="40"/>
      <c r="AZ7" s="44"/>
      <c r="BA7" s="42"/>
      <c r="BB7" s="40"/>
      <c r="BC7" s="40"/>
      <c r="BD7" s="41"/>
      <c r="BE7" s="98">
        <v>0</v>
      </c>
      <c r="BF7" s="207"/>
      <c r="BG7" s="98">
        <v>0</v>
      </c>
      <c r="BH7" s="216"/>
      <c r="BI7" s="98">
        <v>0</v>
      </c>
      <c r="BJ7" s="216"/>
    </row>
    <row r="8" spans="1:62" ht="25.5" customHeight="1" x14ac:dyDescent="0.25">
      <c r="A8" s="60" t="s">
        <v>503</v>
      </c>
      <c r="B8" s="60"/>
      <c r="C8" s="61">
        <v>0</v>
      </c>
      <c r="D8" s="62">
        <v>60</v>
      </c>
      <c r="E8" s="43"/>
      <c r="F8" s="40"/>
      <c r="G8" s="40"/>
      <c r="H8" s="44"/>
      <c r="I8" s="42"/>
      <c r="J8" s="40"/>
      <c r="K8" s="40"/>
      <c r="L8" s="41"/>
      <c r="M8" s="43"/>
      <c r="N8" s="40"/>
      <c r="O8" s="40"/>
      <c r="P8" s="44"/>
      <c r="Q8" s="42"/>
      <c r="R8" s="40"/>
      <c r="S8" s="40"/>
      <c r="T8" s="41"/>
      <c r="U8" s="43"/>
      <c r="V8" s="40"/>
      <c r="W8" s="40"/>
      <c r="X8" s="44"/>
      <c r="Y8" s="42"/>
      <c r="Z8" s="40"/>
      <c r="AA8" s="40"/>
      <c r="AB8" s="44"/>
      <c r="AC8" s="42"/>
      <c r="AD8" s="40"/>
      <c r="AE8" s="40"/>
      <c r="AF8" s="44"/>
      <c r="AG8" s="42"/>
      <c r="AH8" s="40"/>
      <c r="AI8" s="40"/>
      <c r="AJ8" s="44"/>
      <c r="AK8" s="42"/>
      <c r="AL8" s="40"/>
      <c r="AM8" s="40"/>
      <c r="AN8" s="44"/>
      <c r="AO8" s="42"/>
      <c r="AP8" s="40"/>
      <c r="AQ8" s="40"/>
      <c r="AR8" s="44"/>
      <c r="AS8" s="42"/>
      <c r="AT8" s="40"/>
      <c r="AU8" s="40"/>
      <c r="AV8" s="44"/>
      <c r="AW8" s="38"/>
      <c r="AX8" s="39"/>
      <c r="AY8" s="39"/>
      <c r="AZ8" s="39"/>
      <c r="BA8" s="38"/>
      <c r="BB8" s="39"/>
      <c r="BC8" s="39"/>
      <c r="BD8" s="49"/>
      <c r="BE8" s="98">
        <v>0.05</v>
      </c>
      <c r="BF8" s="207"/>
      <c r="BG8" s="98">
        <v>0.05</v>
      </c>
      <c r="BH8" s="216"/>
      <c r="BI8" s="98">
        <v>0.05</v>
      </c>
      <c r="BJ8" s="216"/>
    </row>
    <row r="9" spans="1:62" ht="12" customHeight="1" x14ac:dyDescent="0.25">
      <c r="A9" s="60" t="s">
        <v>504</v>
      </c>
      <c r="B9" s="60"/>
      <c r="C9" s="61">
        <v>0</v>
      </c>
      <c r="D9" s="62">
        <v>30</v>
      </c>
      <c r="E9" s="43"/>
      <c r="F9" s="40"/>
      <c r="G9" s="40"/>
      <c r="H9" s="44"/>
      <c r="I9" s="42"/>
      <c r="J9" s="40"/>
      <c r="K9" s="40"/>
      <c r="L9" s="41"/>
      <c r="M9" s="43"/>
      <c r="N9" s="40"/>
      <c r="O9" s="40"/>
      <c r="P9" s="44"/>
      <c r="Q9" s="42"/>
      <c r="R9" s="40"/>
      <c r="S9" s="40"/>
      <c r="T9" s="41"/>
      <c r="U9" s="43"/>
      <c r="V9" s="40"/>
      <c r="W9" s="40"/>
      <c r="X9" s="44"/>
      <c r="Y9" s="42"/>
      <c r="Z9" s="40"/>
      <c r="AA9" s="40"/>
      <c r="AB9" s="44"/>
      <c r="AC9" s="42"/>
      <c r="AD9" s="40"/>
      <c r="AE9" s="40"/>
      <c r="AF9" s="44"/>
      <c r="AG9" s="42"/>
      <c r="AH9" s="40"/>
      <c r="AI9" s="40"/>
      <c r="AJ9" s="44"/>
      <c r="AK9" s="42"/>
      <c r="AL9" s="40"/>
      <c r="AM9" s="40"/>
      <c r="AN9" s="44"/>
      <c r="AO9" s="42"/>
      <c r="AP9" s="40"/>
      <c r="AQ9" s="40"/>
      <c r="AR9" s="44"/>
      <c r="AS9" s="42"/>
      <c r="AT9" s="40"/>
      <c r="AU9" s="40"/>
      <c r="AV9" s="44"/>
      <c r="AW9" s="88"/>
      <c r="AX9" s="39"/>
      <c r="AY9" s="39"/>
      <c r="AZ9" s="49"/>
      <c r="BA9" s="43"/>
      <c r="BB9" s="40"/>
      <c r="BC9" s="40"/>
      <c r="BD9" s="41"/>
      <c r="BE9" s="98">
        <v>0</v>
      </c>
      <c r="BF9" s="207"/>
      <c r="BG9" s="98">
        <v>0</v>
      </c>
      <c r="BH9" s="216"/>
      <c r="BI9" s="98">
        <v>0</v>
      </c>
      <c r="BJ9" s="216"/>
    </row>
    <row r="10" spans="1:62" ht="12" customHeight="1" x14ac:dyDescent="0.25">
      <c r="A10" s="60" t="s">
        <v>505</v>
      </c>
      <c r="B10" s="60"/>
      <c r="C10" s="61">
        <v>0</v>
      </c>
      <c r="D10" s="62">
        <v>30</v>
      </c>
      <c r="E10" s="43"/>
      <c r="F10" s="40"/>
      <c r="G10" s="40"/>
      <c r="H10" s="44"/>
      <c r="I10" s="42"/>
      <c r="J10" s="40"/>
      <c r="K10" s="40"/>
      <c r="L10" s="41"/>
      <c r="M10" s="43"/>
      <c r="N10" s="40"/>
      <c r="O10" s="40"/>
      <c r="P10" s="44"/>
      <c r="Q10" s="42"/>
      <c r="R10" s="40"/>
      <c r="S10" s="40"/>
      <c r="T10" s="41"/>
      <c r="U10" s="43"/>
      <c r="V10" s="40"/>
      <c r="W10" s="40"/>
      <c r="X10" s="44"/>
      <c r="Y10" s="42"/>
      <c r="Z10" s="40"/>
      <c r="AA10" s="40"/>
      <c r="AB10" s="44"/>
      <c r="AC10" s="42"/>
      <c r="AD10" s="40"/>
      <c r="AE10" s="40"/>
      <c r="AF10" s="44"/>
      <c r="AG10" s="42"/>
      <c r="AH10" s="40"/>
      <c r="AI10" s="40"/>
      <c r="AJ10" s="44"/>
      <c r="AK10" s="42"/>
      <c r="AL10" s="40"/>
      <c r="AM10" s="40"/>
      <c r="AN10" s="44"/>
      <c r="AO10" s="42"/>
      <c r="AP10" s="40"/>
      <c r="AQ10" s="40"/>
      <c r="AR10" s="44"/>
      <c r="AS10" s="42"/>
      <c r="AT10" s="40"/>
      <c r="AU10" s="40"/>
      <c r="AV10" s="44"/>
      <c r="AW10" s="42"/>
      <c r="AX10" s="40"/>
      <c r="AY10" s="40"/>
      <c r="AZ10" s="44"/>
      <c r="BA10" s="38"/>
      <c r="BB10" s="39"/>
      <c r="BC10" s="39"/>
      <c r="BD10" s="49"/>
      <c r="BE10" s="98">
        <v>0</v>
      </c>
      <c r="BF10" s="207"/>
      <c r="BG10" s="98">
        <v>0</v>
      </c>
      <c r="BH10" s="217"/>
      <c r="BI10" s="98">
        <v>0</v>
      </c>
      <c r="BJ10" s="217"/>
    </row>
    <row r="11" spans="1:62" ht="15.75" customHeight="1" x14ac:dyDescent="0.25">
      <c r="A11" s="218" t="s">
        <v>499</v>
      </c>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19"/>
      <c r="BJ11" s="220"/>
    </row>
    <row r="12" spans="1:62" x14ac:dyDescent="0.25">
      <c r="A12" s="60" t="s">
        <v>323</v>
      </c>
      <c r="B12" s="60" t="s">
        <v>304</v>
      </c>
      <c r="C12" s="61">
        <v>0</v>
      </c>
      <c r="D12" s="62" t="s">
        <v>305</v>
      </c>
      <c r="E12" s="38"/>
      <c r="F12" s="39"/>
      <c r="G12" s="39"/>
      <c r="H12" s="39"/>
      <c r="I12" s="38"/>
      <c r="J12" s="39"/>
      <c r="K12" s="39"/>
      <c r="L12" s="39"/>
      <c r="M12" s="38"/>
      <c r="N12" s="39"/>
      <c r="O12" s="39"/>
      <c r="P12" s="39"/>
      <c r="Q12" s="38"/>
      <c r="R12" s="39"/>
      <c r="S12" s="39"/>
      <c r="T12" s="39"/>
      <c r="U12" s="38"/>
      <c r="V12" s="39"/>
      <c r="W12" s="39"/>
      <c r="X12" s="45"/>
      <c r="Y12" s="38"/>
      <c r="Z12" s="39"/>
      <c r="AA12" s="39"/>
      <c r="AB12" s="39"/>
      <c r="AC12" s="38"/>
      <c r="AD12" s="39"/>
      <c r="AE12" s="39"/>
      <c r="AF12" s="39"/>
      <c r="AG12" s="38"/>
      <c r="AH12" s="39"/>
      <c r="AI12" s="39"/>
      <c r="AJ12" s="39"/>
      <c r="AK12" s="38"/>
      <c r="AL12" s="39"/>
      <c r="AM12" s="39"/>
      <c r="AN12" s="39"/>
      <c r="AO12" s="38"/>
      <c r="AP12" s="39"/>
      <c r="AQ12" s="39"/>
      <c r="AR12" s="39"/>
      <c r="AS12" s="38"/>
      <c r="AT12" s="39"/>
      <c r="AU12" s="39"/>
      <c r="AV12" s="39"/>
      <c r="AW12" s="38"/>
      <c r="AX12" s="39"/>
      <c r="AY12" s="39"/>
      <c r="AZ12" s="45"/>
      <c r="BA12" s="38"/>
      <c r="BB12" s="39"/>
      <c r="BC12" s="39"/>
      <c r="BD12" s="49"/>
      <c r="BE12" s="98"/>
      <c r="BF12" s="207" t="s">
        <v>518</v>
      </c>
      <c r="BG12" s="40"/>
      <c r="BH12" s="207" t="s">
        <v>569</v>
      </c>
      <c r="BI12" s="98">
        <v>1</v>
      </c>
      <c r="BJ12" s="207" t="s">
        <v>598</v>
      </c>
    </row>
    <row r="13" spans="1:62" x14ac:dyDescent="0.25">
      <c r="A13" s="60" t="s">
        <v>324</v>
      </c>
      <c r="B13" s="60" t="s">
        <v>304</v>
      </c>
      <c r="C13" s="61">
        <v>0</v>
      </c>
      <c r="D13" s="62" t="s">
        <v>305</v>
      </c>
      <c r="E13" s="38"/>
      <c r="F13" s="39"/>
      <c r="G13" s="39"/>
      <c r="H13" s="39"/>
      <c r="I13" s="38"/>
      <c r="J13" s="39"/>
      <c r="K13" s="39"/>
      <c r="L13" s="39"/>
      <c r="M13" s="38"/>
      <c r="N13" s="39"/>
      <c r="O13" s="39"/>
      <c r="P13" s="39"/>
      <c r="Q13" s="38"/>
      <c r="R13" s="39"/>
      <c r="S13" s="39"/>
      <c r="T13" s="39"/>
      <c r="U13" s="38"/>
      <c r="V13" s="39"/>
      <c r="W13" s="39"/>
      <c r="X13" s="45"/>
      <c r="Y13" s="38"/>
      <c r="Z13" s="39"/>
      <c r="AA13" s="39"/>
      <c r="AB13" s="39"/>
      <c r="AC13" s="38"/>
      <c r="AD13" s="39"/>
      <c r="AE13" s="39"/>
      <c r="AF13" s="39"/>
      <c r="AG13" s="38"/>
      <c r="AH13" s="39"/>
      <c r="AI13" s="39"/>
      <c r="AJ13" s="39"/>
      <c r="AK13" s="38"/>
      <c r="AL13" s="39"/>
      <c r="AM13" s="39"/>
      <c r="AN13" s="39"/>
      <c r="AO13" s="38"/>
      <c r="AP13" s="39"/>
      <c r="AQ13" s="39"/>
      <c r="AR13" s="39"/>
      <c r="AS13" s="38"/>
      <c r="AT13" s="39"/>
      <c r="AU13" s="39"/>
      <c r="AV13" s="39"/>
      <c r="AW13" s="38"/>
      <c r="AX13" s="39"/>
      <c r="AY13" s="39"/>
      <c r="AZ13" s="45"/>
      <c r="BA13" s="38"/>
      <c r="BB13" s="39"/>
      <c r="BC13" s="39"/>
      <c r="BD13" s="49"/>
      <c r="BE13" s="98"/>
      <c r="BF13" s="207"/>
      <c r="BG13" s="40"/>
      <c r="BH13" s="207"/>
      <c r="BI13" s="98">
        <v>1</v>
      </c>
      <c r="BJ13" s="207"/>
    </row>
    <row r="14" spans="1:62" x14ac:dyDescent="0.25">
      <c r="A14" s="60" t="s">
        <v>326</v>
      </c>
      <c r="B14" s="60" t="s">
        <v>304</v>
      </c>
      <c r="C14" s="61">
        <v>0</v>
      </c>
      <c r="D14" s="62" t="s">
        <v>305</v>
      </c>
      <c r="E14" s="38"/>
      <c r="F14" s="39"/>
      <c r="G14" s="39"/>
      <c r="H14" s="39"/>
      <c r="I14" s="38"/>
      <c r="J14" s="39"/>
      <c r="K14" s="39"/>
      <c r="L14" s="39"/>
      <c r="M14" s="38"/>
      <c r="N14" s="39"/>
      <c r="O14" s="39"/>
      <c r="P14" s="39"/>
      <c r="Q14" s="38"/>
      <c r="R14" s="39"/>
      <c r="S14" s="39"/>
      <c r="T14" s="39"/>
      <c r="U14" s="38"/>
      <c r="V14" s="39"/>
      <c r="W14" s="39"/>
      <c r="X14" s="45"/>
      <c r="Y14" s="38"/>
      <c r="Z14" s="39"/>
      <c r="AA14" s="39"/>
      <c r="AB14" s="39"/>
      <c r="AC14" s="38"/>
      <c r="AD14" s="39"/>
      <c r="AE14" s="39"/>
      <c r="AF14" s="39"/>
      <c r="AG14" s="38"/>
      <c r="AH14" s="39"/>
      <c r="AI14" s="39"/>
      <c r="AJ14" s="39"/>
      <c r="AK14" s="38"/>
      <c r="AL14" s="39"/>
      <c r="AM14" s="39"/>
      <c r="AN14" s="39"/>
      <c r="AO14" s="38"/>
      <c r="AP14" s="39"/>
      <c r="AQ14" s="39"/>
      <c r="AR14" s="39"/>
      <c r="AS14" s="38"/>
      <c r="AT14" s="39"/>
      <c r="AU14" s="39"/>
      <c r="AV14" s="39"/>
      <c r="AW14" s="38"/>
      <c r="AX14" s="39"/>
      <c r="AY14" s="39"/>
      <c r="AZ14" s="45"/>
      <c r="BA14" s="38"/>
      <c r="BB14" s="39"/>
      <c r="BC14" s="39"/>
      <c r="BD14" s="49"/>
      <c r="BE14" s="98"/>
      <c r="BF14" s="207"/>
      <c r="BG14" s="40"/>
      <c r="BH14" s="207"/>
      <c r="BI14" s="98">
        <v>1</v>
      </c>
      <c r="BJ14" s="207"/>
    </row>
    <row r="15" spans="1:62" x14ac:dyDescent="0.25">
      <c r="A15" s="60" t="s">
        <v>235</v>
      </c>
      <c r="B15" s="60" t="s">
        <v>304</v>
      </c>
      <c r="C15" s="61">
        <v>0</v>
      </c>
      <c r="D15" s="62" t="s">
        <v>305</v>
      </c>
      <c r="E15" s="38"/>
      <c r="F15" s="39"/>
      <c r="G15" s="39"/>
      <c r="H15" s="39"/>
      <c r="I15" s="38"/>
      <c r="J15" s="39"/>
      <c r="K15" s="39"/>
      <c r="L15" s="39"/>
      <c r="M15" s="38"/>
      <c r="N15" s="39"/>
      <c r="O15" s="39"/>
      <c r="P15" s="39"/>
      <c r="Q15" s="38"/>
      <c r="R15" s="39"/>
      <c r="S15" s="39"/>
      <c r="T15" s="39"/>
      <c r="U15" s="38"/>
      <c r="V15" s="39"/>
      <c r="W15" s="39"/>
      <c r="X15" s="45"/>
      <c r="Y15" s="38"/>
      <c r="Z15" s="39"/>
      <c r="AA15" s="39"/>
      <c r="AB15" s="39"/>
      <c r="AC15" s="38"/>
      <c r="AD15" s="39"/>
      <c r="AE15" s="39"/>
      <c r="AF15" s="39"/>
      <c r="AG15" s="38"/>
      <c r="AH15" s="39"/>
      <c r="AI15" s="39"/>
      <c r="AJ15" s="39"/>
      <c r="AK15" s="38"/>
      <c r="AL15" s="39"/>
      <c r="AM15" s="39"/>
      <c r="AN15" s="39"/>
      <c r="AO15" s="38"/>
      <c r="AP15" s="39"/>
      <c r="AQ15" s="39"/>
      <c r="AR15" s="39"/>
      <c r="AS15" s="38"/>
      <c r="AT15" s="39"/>
      <c r="AU15" s="39"/>
      <c r="AV15" s="39"/>
      <c r="AW15" s="38"/>
      <c r="AX15" s="39"/>
      <c r="AY15" s="39"/>
      <c r="AZ15" s="45"/>
      <c r="BA15" s="38"/>
      <c r="BB15" s="39"/>
      <c r="BC15" s="39"/>
      <c r="BD15" s="49"/>
      <c r="BE15" s="98"/>
      <c r="BF15" s="207"/>
      <c r="BG15" s="40"/>
      <c r="BH15" s="207"/>
      <c r="BI15" s="98">
        <v>1</v>
      </c>
      <c r="BJ15" s="207"/>
    </row>
    <row r="16" spans="1:62" x14ac:dyDescent="0.25">
      <c r="A16" s="60" t="s">
        <v>236</v>
      </c>
      <c r="B16" s="60" t="s">
        <v>304</v>
      </c>
      <c r="C16" s="61">
        <v>0</v>
      </c>
      <c r="D16" s="62" t="s">
        <v>305</v>
      </c>
      <c r="E16" s="38"/>
      <c r="F16" s="39"/>
      <c r="G16" s="39"/>
      <c r="H16" s="39"/>
      <c r="I16" s="38"/>
      <c r="J16" s="39"/>
      <c r="K16" s="39"/>
      <c r="L16" s="39"/>
      <c r="M16" s="38"/>
      <c r="N16" s="39"/>
      <c r="O16" s="39"/>
      <c r="P16" s="39"/>
      <c r="Q16" s="38"/>
      <c r="R16" s="39"/>
      <c r="S16" s="39"/>
      <c r="T16" s="39"/>
      <c r="U16" s="38"/>
      <c r="V16" s="39"/>
      <c r="W16" s="39"/>
      <c r="X16" s="45"/>
      <c r="Y16" s="38"/>
      <c r="Z16" s="39"/>
      <c r="AA16" s="39"/>
      <c r="AB16" s="39"/>
      <c r="AC16" s="38"/>
      <c r="AD16" s="39"/>
      <c r="AE16" s="39"/>
      <c r="AF16" s="39"/>
      <c r="AG16" s="38"/>
      <c r="AH16" s="39"/>
      <c r="AI16" s="39"/>
      <c r="AJ16" s="39"/>
      <c r="AK16" s="38"/>
      <c r="AL16" s="39"/>
      <c r="AM16" s="39"/>
      <c r="AN16" s="39"/>
      <c r="AO16" s="38"/>
      <c r="AP16" s="39"/>
      <c r="AQ16" s="39"/>
      <c r="AR16" s="39"/>
      <c r="AS16" s="38"/>
      <c r="AT16" s="39"/>
      <c r="AU16" s="39"/>
      <c r="AV16" s="39"/>
      <c r="AW16" s="38"/>
      <c r="AX16" s="39"/>
      <c r="AY16" s="39"/>
      <c r="AZ16" s="45"/>
      <c r="BA16" s="38"/>
      <c r="BB16" s="39"/>
      <c r="BC16" s="39"/>
      <c r="BD16" s="49"/>
      <c r="BE16" s="98"/>
      <c r="BF16" s="207"/>
      <c r="BG16" s="40"/>
      <c r="BH16" s="207"/>
      <c r="BI16" s="98">
        <v>1</v>
      </c>
      <c r="BJ16" s="207"/>
    </row>
    <row r="17" spans="1:62" x14ac:dyDescent="0.25">
      <c r="A17" s="60" t="s">
        <v>237</v>
      </c>
      <c r="B17" s="60" t="s">
        <v>304</v>
      </c>
      <c r="C17" s="61">
        <v>0</v>
      </c>
      <c r="D17" s="62" t="s">
        <v>305</v>
      </c>
      <c r="E17" s="38"/>
      <c r="F17" s="39"/>
      <c r="G17" s="39"/>
      <c r="H17" s="39"/>
      <c r="I17" s="38"/>
      <c r="J17" s="39"/>
      <c r="K17" s="39"/>
      <c r="L17" s="39"/>
      <c r="M17" s="38"/>
      <c r="N17" s="39"/>
      <c r="O17" s="39"/>
      <c r="P17" s="39"/>
      <c r="Q17" s="38"/>
      <c r="R17" s="39"/>
      <c r="S17" s="39"/>
      <c r="T17" s="39"/>
      <c r="U17" s="38"/>
      <c r="V17" s="39"/>
      <c r="W17" s="39"/>
      <c r="X17" s="45"/>
      <c r="Y17" s="38"/>
      <c r="Z17" s="39"/>
      <c r="AA17" s="39"/>
      <c r="AB17" s="39"/>
      <c r="AC17" s="38"/>
      <c r="AD17" s="39"/>
      <c r="AE17" s="39"/>
      <c r="AF17" s="39"/>
      <c r="AG17" s="38"/>
      <c r="AH17" s="39"/>
      <c r="AI17" s="39"/>
      <c r="AJ17" s="39"/>
      <c r="AK17" s="38"/>
      <c r="AL17" s="39"/>
      <c r="AM17" s="39"/>
      <c r="AN17" s="39"/>
      <c r="AO17" s="38"/>
      <c r="AP17" s="39"/>
      <c r="AQ17" s="39"/>
      <c r="AR17" s="39"/>
      <c r="AS17" s="38"/>
      <c r="AT17" s="39"/>
      <c r="AU17" s="39"/>
      <c r="AV17" s="39"/>
      <c r="AW17" s="38"/>
      <c r="AX17" s="39"/>
      <c r="AY17" s="39"/>
      <c r="AZ17" s="45"/>
      <c r="BA17" s="38"/>
      <c r="BB17" s="39"/>
      <c r="BC17" s="39"/>
      <c r="BD17" s="49"/>
      <c r="BE17" s="98"/>
      <c r="BF17" s="207"/>
      <c r="BG17" s="40"/>
      <c r="BH17" s="207"/>
      <c r="BI17" s="98">
        <v>1</v>
      </c>
      <c r="BJ17" s="207"/>
    </row>
    <row r="18" spans="1:62" ht="16.5" customHeight="1" x14ac:dyDescent="0.25">
      <c r="A18" s="198" t="s">
        <v>306</v>
      </c>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200"/>
    </row>
    <row r="19" spans="1:62" x14ac:dyDescent="0.25">
      <c r="A19" s="204" t="s">
        <v>307</v>
      </c>
      <c r="B19" s="205"/>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6"/>
    </row>
    <row r="20" spans="1:62" ht="15.75" customHeight="1" x14ac:dyDescent="0.25">
      <c r="A20" s="195" t="s">
        <v>308</v>
      </c>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7"/>
    </row>
    <row r="21" spans="1:62" ht="15" customHeight="1" x14ac:dyDescent="0.25">
      <c r="A21" s="201" t="s">
        <v>309</v>
      </c>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8"/>
    </row>
    <row r="22" spans="1:62" ht="24" x14ac:dyDescent="0.25">
      <c r="A22" s="63" t="s">
        <v>327</v>
      </c>
      <c r="B22" s="63" t="s">
        <v>333</v>
      </c>
      <c r="C22" s="64">
        <v>0.1</v>
      </c>
      <c r="D22" s="62">
        <v>60</v>
      </c>
      <c r="E22" s="46"/>
      <c r="F22" s="47"/>
      <c r="G22" s="47"/>
      <c r="H22" s="48"/>
      <c r="I22" s="38"/>
      <c r="J22" s="39"/>
      <c r="K22" s="39"/>
      <c r="L22" s="49"/>
      <c r="M22" s="38"/>
      <c r="N22" s="39"/>
      <c r="O22" s="39"/>
      <c r="P22" s="39"/>
      <c r="Q22" s="43"/>
      <c r="R22" s="40"/>
      <c r="S22" s="40"/>
      <c r="T22" s="44"/>
      <c r="U22" s="43"/>
      <c r="V22" s="40"/>
      <c r="W22" s="40"/>
      <c r="X22" s="44"/>
      <c r="Y22" s="42"/>
      <c r="Z22" s="40"/>
      <c r="AA22" s="40"/>
      <c r="AB22" s="44"/>
      <c r="AC22" s="42"/>
      <c r="AD22" s="40"/>
      <c r="AE22" s="40"/>
      <c r="AF22" s="44"/>
      <c r="AG22" s="42"/>
      <c r="AH22" s="40"/>
      <c r="AI22" s="40"/>
      <c r="AJ22" s="44"/>
      <c r="AK22" s="42"/>
      <c r="AL22" s="40"/>
      <c r="AM22" s="40"/>
      <c r="AN22" s="44"/>
      <c r="AO22" s="42"/>
      <c r="AP22" s="40"/>
      <c r="AQ22" s="40"/>
      <c r="AR22" s="44"/>
      <c r="AS22" s="42"/>
      <c r="AT22" s="40"/>
      <c r="AU22" s="40"/>
      <c r="AV22" s="44"/>
      <c r="AW22" s="42"/>
      <c r="AX22" s="40"/>
      <c r="AY22" s="40"/>
      <c r="AZ22" s="44"/>
      <c r="BA22" s="43"/>
      <c r="BB22" s="40"/>
      <c r="BC22" s="40"/>
      <c r="BD22" s="41"/>
      <c r="BE22" s="99">
        <v>1</v>
      </c>
      <c r="BF22" s="100" t="s">
        <v>281</v>
      </c>
      <c r="BG22" s="99">
        <v>1</v>
      </c>
      <c r="BH22" s="100" t="s">
        <v>281</v>
      </c>
      <c r="BI22" s="64">
        <v>1</v>
      </c>
      <c r="BJ22" s="100" t="s">
        <v>281</v>
      </c>
    </row>
    <row r="23" spans="1:62" ht="168" x14ac:dyDescent="0.25">
      <c r="A23" s="60" t="s">
        <v>328</v>
      </c>
      <c r="B23" s="63" t="s">
        <v>333</v>
      </c>
      <c r="C23" s="61">
        <v>0.25</v>
      </c>
      <c r="D23" s="62">
        <v>30</v>
      </c>
      <c r="E23" s="43"/>
      <c r="F23" s="40"/>
      <c r="G23" s="40"/>
      <c r="H23" s="44"/>
      <c r="I23" s="42"/>
      <c r="J23" s="40"/>
      <c r="K23" s="40"/>
      <c r="L23" s="41"/>
      <c r="M23" s="38"/>
      <c r="N23" s="39"/>
      <c r="O23" s="39"/>
      <c r="P23" s="49"/>
      <c r="Q23" s="43"/>
      <c r="R23" s="40"/>
      <c r="S23" s="40"/>
      <c r="T23" s="44"/>
      <c r="U23" s="43"/>
      <c r="V23" s="40"/>
      <c r="W23" s="40"/>
      <c r="X23" s="44"/>
      <c r="Y23" s="42"/>
      <c r="Z23" s="40"/>
      <c r="AA23" s="40"/>
      <c r="AB23" s="44"/>
      <c r="AC23" s="42"/>
      <c r="AD23" s="40"/>
      <c r="AE23" s="40"/>
      <c r="AF23" s="44"/>
      <c r="AG23" s="42"/>
      <c r="AH23" s="40"/>
      <c r="AI23" s="40"/>
      <c r="AJ23" s="44"/>
      <c r="AK23" s="42"/>
      <c r="AL23" s="40"/>
      <c r="AM23" s="40"/>
      <c r="AN23" s="44"/>
      <c r="AO23" s="42"/>
      <c r="AP23" s="40"/>
      <c r="AQ23" s="40"/>
      <c r="AR23" s="44"/>
      <c r="AS23" s="42"/>
      <c r="AT23" s="40"/>
      <c r="AU23" s="40"/>
      <c r="AV23" s="44"/>
      <c r="AW23" s="42"/>
      <c r="AX23" s="40"/>
      <c r="AY23" s="40"/>
      <c r="AZ23" s="44"/>
      <c r="BA23" s="43"/>
      <c r="BB23" s="40"/>
      <c r="BC23" s="40"/>
      <c r="BD23" s="41"/>
      <c r="BE23" s="98">
        <v>1</v>
      </c>
      <c r="BF23" s="100" t="s">
        <v>519</v>
      </c>
      <c r="BG23" s="98">
        <v>1</v>
      </c>
      <c r="BH23" s="100" t="s">
        <v>570</v>
      </c>
      <c r="BI23" s="61">
        <v>1</v>
      </c>
      <c r="BJ23" s="100" t="s">
        <v>281</v>
      </c>
    </row>
    <row r="24" spans="1:62" x14ac:dyDescent="0.25">
      <c r="A24" s="60" t="s">
        <v>331</v>
      </c>
      <c r="B24" s="63" t="s">
        <v>333</v>
      </c>
      <c r="C24" s="61">
        <v>0.1</v>
      </c>
      <c r="D24" s="62">
        <v>30</v>
      </c>
      <c r="E24" s="43"/>
      <c r="F24" s="40"/>
      <c r="G24" s="40"/>
      <c r="H24" s="44"/>
      <c r="I24" s="42"/>
      <c r="J24" s="40"/>
      <c r="K24" s="40"/>
      <c r="L24" s="41"/>
      <c r="M24" s="46"/>
      <c r="N24" s="47"/>
      <c r="O24" s="47"/>
      <c r="P24" s="48"/>
      <c r="Q24" s="46"/>
      <c r="R24" s="47"/>
      <c r="S24" s="47"/>
      <c r="T24" s="48"/>
      <c r="U24" s="46"/>
      <c r="V24" s="47"/>
      <c r="W24" s="47"/>
      <c r="X24" s="48"/>
      <c r="Y24" s="38"/>
      <c r="Z24" s="39"/>
      <c r="AA24" s="39"/>
      <c r="AB24" s="49"/>
      <c r="AC24" s="43"/>
      <c r="AD24" s="40"/>
      <c r="AE24" s="40"/>
      <c r="AF24" s="44"/>
      <c r="AG24" s="43"/>
      <c r="AH24" s="40"/>
      <c r="AI24" s="40"/>
      <c r="AJ24" s="44"/>
      <c r="AK24" s="43"/>
      <c r="AL24" s="40"/>
      <c r="AM24" s="40"/>
      <c r="AN24" s="44"/>
      <c r="AO24" s="43"/>
      <c r="AP24" s="40"/>
      <c r="AQ24" s="40"/>
      <c r="AR24" s="44"/>
      <c r="AS24" s="43"/>
      <c r="AT24" s="40"/>
      <c r="AU24" s="40"/>
      <c r="AV24" s="44"/>
      <c r="AW24" s="43"/>
      <c r="AX24" s="40"/>
      <c r="AY24" s="40"/>
      <c r="AZ24" s="44"/>
      <c r="BA24" s="43"/>
      <c r="BB24" s="40"/>
      <c r="BC24" s="40"/>
      <c r="BD24" s="41"/>
      <c r="BE24" s="98"/>
      <c r="BF24" s="100" t="s">
        <v>281</v>
      </c>
      <c r="BG24" s="40"/>
      <c r="BH24" s="100" t="s">
        <v>281</v>
      </c>
      <c r="BI24" s="61">
        <v>0</v>
      </c>
      <c r="BJ24" s="100" t="s">
        <v>281</v>
      </c>
    </row>
    <row r="25" spans="1:62" ht="24" x14ac:dyDescent="0.25">
      <c r="A25" s="60" t="s">
        <v>330</v>
      </c>
      <c r="B25" s="63" t="s">
        <v>333</v>
      </c>
      <c r="C25" s="61">
        <v>0.1</v>
      </c>
      <c r="D25" s="62">
        <v>60</v>
      </c>
      <c r="E25" s="43"/>
      <c r="F25" s="40"/>
      <c r="G25" s="40"/>
      <c r="H25" s="44"/>
      <c r="I25" s="42"/>
      <c r="J25" s="40"/>
      <c r="K25" s="40"/>
      <c r="L25" s="41"/>
      <c r="M25" s="46"/>
      <c r="N25" s="47"/>
      <c r="O25" s="47"/>
      <c r="P25" s="48"/>
      <c r="Q25" s="46"/>
      <c r="R25" s="40"/>
      <c r="S25" s="40"/>
      <c r="T25" s="41"/>
      <c r="U25" s="46"/>
      <c r="V25" s="47"/>
      <c r="W25" s="47"/>
      <c r="X25" s="48"/>
      <c r="Y25" s="38"/>
      <c r="Z25" s="39"/>
      <c r="AA25" s="39"/>
      <c r="AB25" s="49"/>
      <c r="AC25" s="38"/>
      <c r="AD25" s="39"/>
      <c r="AE25" s="39"/>
      <c r="AF25" s="49"/>
      <c r="AG25" s="43"/>
      <c r="AH25" s="40"/>
      <c r="AI25" s="40"/>
      <c r="AJ25" s="44"/>
      <c r="AK25" s="43"/>
      <c r="AL25" s="40"/>
      <c r="AM25" s="40"/>
      <c r="AN25" s="44"/>
      <c r="AO25" s="43"/>
      <c r="AP25" s="40"/>
      <c r="AQ25" s="40"/>
      <c r="AR25" s="44"/>
      <c r="AS25" s="43"/>
      <c r="AT25" s="40"/>
      <c r="AU25" s="40"/>
      <c r="AV25" s="44"/>
      <c r="AW25" s="43"/>
      <c r="AX25" s="40"/>
      <c r="AY25" s="40"/>
      <c r="AZ25" s="44"/>
      <c r="BA25" s="43"/>
      <c r="BB25" s="40"/>
      <c r="BC25" s="40"/>
      <c r="BD25" s="41"/>
      <c r="BE25" s="98"/>
      <c r="BF25" s="100" t="s">
        <v>281</v>
      </c>
      <c r="BG25" s="40"/>
      <c r="BH25" s="100" t="s">
        <v>281</v>
      </c>
      <c r="BI25" s="61">
        <v>0.2</v>
      </c>
      <c r="BJ25" s="100" t="s">
        <v>281</v>
      </c>
    </row>
    <row r="26" spans="1:62" ht="156" x14ac:dyDescent="0.25">
      <c r="A26" s="63" t="s">
        <v>329</v>
      </c>
      <c r="B26" s="63" t="s">
        <v>333</v>
      </c>
      <c r="C26" s="61">
        <v>0.2</v>
      </c>
      <c r="D26" s="62">
        <v>60</v>
      </c>
      <c r="E26" s="43"/>
      <c r="F26" s="40"/>
      <c r="G26" s="40"/>
      <c r="H26" s="44"/>
      <c r="I26" s="42"/>
      <c r="J26" s="40"/>
      <c r="K26" s="40"/>
      <c r="L26" s="41"/>
      <c r="M26" s="46"/>
      <c r="N26" s="47"/>
      <c r="O26" s="47"/>
      <c r="P26" s="48"/>
      <c r="Q26" s="46"/>
      <c r="R26" s="47"/>
      <c r="S26" s="47"/>
      <c r="T26" s="48"/>
      <c r="U26" s="46"/>
      <c r="V26" s="47"/>
      <c r="W26" s="47"/>
      <c r="X26" s="48"/>
      <c r="Y26" s="46"/>
      <c r="Z26" s="47"/>
      <c r="AA26" s="47"/>
      <c r="AB26" s="48"/>
      <c r="AC26" s="46"/>
      <c r="AD26" s="47"/>
      <c r="AE26" s="47"/>
      <c r="AF26" s="48"/>
      <c r="AG26" s="46"/>
      <c r="AH26" s="47"/>
      <c r="AI26" s="47"/>
      <c r="AJ26" s="48"/>
      <c r="AK26" s="43"/>
      <c r="AL26" s="40"/>
      <c r="AM26" s="40"/>
      <c r="AN26" s="44"/>
      <c r="AO26" s="38"/>
      <c r="AP26" s="39"/>
      <c r="AQ26" s="39"/>
      <c r="AR26" s="49"/>
      <c r="AS26" s="38"/>
      <c r="AT26" s="39"/>
      <c r="AU26" s="39"/>
      <c r="AV26" s="49"/>
      <c r="AW26" s="43"/>
      <c r="AX26" s="40"/>
      <c r="AY26" s="40"/>
      <c r="AZ26" s="44"/>
      <c r="BA26" s="43"/>
      <c r="BB26" s="40"/>
      <c r="BC26" s="40"/>
      <c r="BD26" s="41"/>
      <c r="BE26" s="98"/>
      <c r="BF26" s="100" t="s">
        <v>281</v>
      </c>
      <c r="BG26" s="40"/>
      <c r="BH26" s="100" t="s">
        <v>571</v>
      </c>
      <c r="BI26" s="61">
        <v>1</v>
      </c>
      <c r="BJ26" s="100" t="s">
        <v>599</v>
      </c>
    </row>
    <row r="27" spans="1:62" ht="84" x14ac:dyDescent="0.25">
      <c r="A27" s="60" t="s">
        <v>332</v>
      </c>
      <c r="B27" s="63" t="s">
        <v>333</v>
      </c>
      <c r="C27" s="61">
        <v>0.05</v>
      </c>
      <c r="D27" s="62">
        <v>90</v>
      </c>
      <c r="E27" s="43"/>
      <c r="F27" s="40"/>
      <c r="G27" s="40"/>
      <c r="H27" s="44"/>
      <c r="I27" s="42"/>
      <c r="J27" s="40"/>
      <c r="K27" s="40"/>
      <c r="L27" s="41"/>
      <c r="M27" s="46"/>
      <c r="N27" s="47"/>
      <c r="O27" s="47"/>
      <c r="P27" s="48"/>
      <c r="Q27" s="46"/>
      <c r="R27" s="47"/>
      <c r="S27" s="47"/>
      <c r="T27" s="48"/>
      <c r="U27" s="46"/>
      <c r="V27" s="47"/>
      <c r="W27" s="47"/>
      <c r="X27" s="48"/>
      <c r="Y27" s="46"/>
      <c r="Z27" s="47"/>
      <c r="AA27" s="47"/>
      <c r="AB27" s="48"/>
      <c r="AC27" s="46"/>
      <c r="AD27" s="47"/>
      <c r="AE27" s="47"/>
      <c r="AF27" s="48"/>
      <c r="AG27" s="46"/>
      <c r="AH27" s="47"/>
      <c r="AI27" s="47"/>
      <c r="AJ27" s="48"/>
      <c r="AK27" s="43"/>
      <c r="AL27" s="40"/>
      <c r="AM27" s="40"/>
      <c r="AN27" s="44"/>
      <c r="AO27" s="43"/>
      <c r="AP27" s="40"/>
      <c r="AQ27" s="40"/>
      <c r="AR27" s="44"/>
      <c r="AS27" s="38"/>
      <c r="AT27" s="39"/>
      <c r="AU27" s="39"/>
      <c r="AV27" s="49"/>
      <c r="AW27" s="38"/>
      <c r="AX27" s="39"/>
      <c r="AY27" s="39"/>
      <c r="AZ27" s="45"/>
      <c r="BA27" s="38"/>
      <c r="BB27" s="39"/>
      <c r="BC27" s="39"/>
      <c r="BD27" s="49"/>
      <c r="BE27" s="98"/>
      <c r="BF27" s="100" t="s">
        <v>281</v>
      </c>
      <c r="BG27" s="40"/>
      <c r="BH27" s="100" t="s">
        <v>281</v>
      </c>
      <c r="BI27" s="61">
        <v>0.9</v>
      </c>
      <c r="BJ27" s="100" t="s">
        <v>601</v>
      </c>
    </row>
    <row r="28" spans="1:62" ht="16.5" customHeight="1" x14ac:dyDescent="0.25">
      <c r="A28" s="201" t="s">
        <v>310</v>
      </c>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3"/>
    </row>
    <row r="29" spans="1:62" ht="24" x14ac:dyDescent="0.25">
      <c r="A29" s="60" t="s">
        <v>710</v>
      </c>
      <c r="B29" s="60" t="s">
        <v>337</v>
      </c>
      <c r="C29" s="61">
        <v>0.1</v>
      </c>
      <c r="D29" s="62">
        <v>30</v>
      </c>
      <c r="E29" s="42"/>
      <c r="F29" s="40"/>
      <c r="G29" s="40"/>
      <c r="H29" s="41"/>
      <c r="I29" s="38"/>
      <c r="J29" s="39"/>
      <c r="K29" s="39"/>
      <c r="L29" s="39"/>
      <c r="M29" s="43"/>
      <c r="N29" s="40"/>
      <c r="O29" s="40"/>
      <c r="P29" s="44"/>
      <c r="Q29" s="43"/>
      <c r="R29" s="40"/>
      <c r="S29" s="40"/>
      <c r="T29" s="44"/>
      <c r="U29" s="43"/>
      <c r="V29" s="40"/>
      <c r="W29" s="40"/>
      <c r="X29" s="44"/>
      <c r="Y29" s="43"/>
      <c r="Z29" s="40"/>
      <c r="AA29" s="40"/>
      <c r="AB29" s="44"/>
      <c r="AC29" s="42"/>
      <c r="AD29" s="40"/>
      <c r="AE29" s="40"/>
      <c r="AF29" s="44"/>
      <c r="AG29" s="42"/>
      <c r="AH29" s="40"/>
      <c r="AI29" s="40"/>
      <c r="AJ29" s="44"/>
      <c r="AK29" s="42"/>
      <c r="AL29" s="40"/>
      <c r="AM29" s="40"/>
      <c r="AN29" s="44"/>
      <c r="AO29" s="42"/>
      <c r="AP29" s="40"/>
      <c r="AQ29" s="40"/>
      <c r="AR29" s="44"/>
      <c r="AS29" s="42"/>
      <c r="AT29" s="40"/>
      <c r="AU29" s="40"/>
      <c r="AV29" s="44"/>
      <c r="AW29" s="43"/>
      <c r="AX29" s="40"/>
      <c r="AY29" s="40"/>
      <c r="AZ29" s="44"/>
      <c r="BA29" s="43"/>
      <c r="BB29" s="40"/>
      <c r="BC29" s="40"/>
      <c r="BD29" s="41"/>
      <c r="BE29" s="98">
        <v>1</v>
      </c>
      <c r="BF29" s="100" t="s">
        <v>281</v>
      </c>
      <c r="BG29" s="98">
        <v>1</v>
      </c>
      <c r="BH29" s="100" t="s">
        <v>281</v>
      </c>
      <c r="BI29" s="98">
        <v>1</v>
      </c>
      <c r="BJ29" s="100" t="s">
        <v>281</v>
      </c>
    </row>
    <row r="30" spans="1:62" x14ac:dyDescent="0.25">
      <c r="A30" s="60" t="s">
        <v>251</v>
      </c>
      <c r="B30" s="60" t="s">
        <v>337</v>
      </c>
      <c r="C30" s="61">
        <v>0.15</v>
      </c>
      <c r="D30" s="62">
        <v>60</v>
      </c>
      <c r="E30" s="42"/>
      <c r="F30" s="40"/>
      <c r="G30" s="40"/>
      <c r="H30" s="41"/>
      <c r="I30" s="38"/>
      <c r="J30" s="39"/>
      <c r="K30" s="39"/>
      <c r="L30" s="39"/>
      <c r="M30" s="38"/>
      <c r="N30" s="39"/>
      <c r="O30" s="39"/>
      <c r="P30" s="39"/>
      <c r="Q30" s="46"/>
      <c r="R30" s="40"/>
      <c r="S30" s="40"/>
      <c r="T30" s="41"/>
      <c r="U30" s="43"/>
      <c r="V30" s="40"/>
      <c r="W30" s="40"/>
      <c r="X30" s="44"/>
      <c r="Y30" s="43"/>
      <c r="Z30" s="40"/>
      <c r="AA30" s="40"/>
      <c r="AB30" s="44"/>
      <c r="AC30" s="42"/>
      <c r="AD30" s="40"/>
      <c r="AE30" s="40"/>
      <c r="AF30" s="44"/>
      <c r="AG30" s="42"/>
      <c r="AH30" s="40"/>
      <c r="AI30" s="40"/>
      <c r="AJ30" s="44"/>
      <c r="AK30" s="42"/>
      <c r="AL30" s="40"/>
      <c r="AM30" s="40"/>
      <c r="AN30" s="44"/>
      <c r="AO30" s="42"/>
      <c r="AP30" s="40"/>
      <c r="AQ30" s="40"/>
      <c r="AR30" s="44"/>
      <c r="AS30" s="42"/>
      <c r="AT30" s="40"/>
      <c r="AU30" s="40"/>
      <c r="AV30" s="44"/>
      <c r="AW30" s="43"/>
      <c r="AX30" s="40"/>
      <c r="AY30" s="40"/>
      <c r="AZ30" s="44"/>
      <c r="BA30" s="43"/>
      <c r="BB30" s="40"/>
      <c r="BC30" s="40"/>
      <c r="BD30" s="41"/>
      <c r="BE30" s="98">
        <v>1</v>
      </c>
      <c r="BF30" s="100" t="s">
        <v>281</v>
      </c>
      <c r="BG30" s="98">
        <v>1</v>
      </c>
      <c r="BH30" s="100" t="s">
        <v>281</v>
      </c>
      <c r="BI30" s="98">
        <v>1</v>
      </c>
      <c r="BJ30" s="100" t="s">
        <v>281</v>
      </c>
    </row>
    <row r="31" spans="1:62" ht="24" x14ac:dyDescent="0.25">
      <c r="A31" s="60" t="s">
        <v>335</v>
      </c>
      <c r="B31" s="60" t="s">
        <v>337</v>
      </c>
      <c r="C31" s="65">
        <v>0.15</v>
      </c>
      <c r="D31" s="62">
        <v>60</v>
      </c>
      <c r="E31" s="42"/>
      <c r="F31" s="40"/>
      <c r="G31" s="40"/>
      <c r="H31" s="41"/>
      <c r="I31" s="43"/>
      <c r="J31" s="40"/>
      <c r="K31" s="40"/>
      <c r="L31" s="44"/>
      <c r="M31" s="42"/>
      <c r="N31" s="40"/>
      <c r="O31" s="40"/>
      <c r="P31" s="41"/>
      <c r="Q31" s="38"/>
      <c r="R31" s="39"/>
      <c r="S31" s="39"/>
      <c r="T31" s="39"/>
      <c r="U31" s="38"/>
      <c r="V31" s="39"/>
      <c r="W31" s="39"/>
      <c r="X31" s="39"/>
      <c r="Y31" s="43"/>
      <c r="Z31" s="40"/>
      <c r="AA31" s="40"/>
      <c r="AB31" s="44"/>
      <c r="AC31" s="43"/>
      <c r="AD31" s="40"/>
      <c r="AE31" s="40"/>
      <c r="AF31" s="44"/>
      <c r="AG31" s="43"/>
      <c r="AH31" s="40"/>
      <c r="AI31" s="40"/>
      <c r="AJ31" s="44"/>
      <c r="AK31" s="43"/>
      <c r="AL31" s="40"/>
      <c r="AM31" s="40"/>
      <c r="AN31" s="44"/>
      <c r="AO31" s="43"/>
      <c r="AP31" s="40"/>
      <c r="AQ31" s="40"/>
      <c r="AR31" s="44"/>
      <c r="AS31" s="43"/>
      <c r="AT31" s="40"/>
      <c r="AU31" s="40"/>
      <c r="AV31" s="44"/>
      <c r="AW31" s="43"/>
      <c r="AX31" s="40"/>
      <c r="AY31" s="40"/>
      <c r="AZ31" s="44"/>
      <c r="BA31" s="43"/>
      <c r="BB31" s="40"/>
      <c r="BC31" s="40"/>
      <c r="BD31" s="41"/>
      <c r="BE31" s="101">
        <v>1</v>
      </c>
      <c r="BF31" s="100" t="s">
        <v>281</v>
      </c>
      <c r="BG31" s="101">
        <v>1</v>
      </c>
      <c r="BH31" s="100" t="s">
        <v>281</v>
      </c>
      <c r="BI31" s="101">
        <v>1</v>
      </c>
      <c r="BJ31" s="100" t="s">
        <v>281</v>
      </c>
    </row>
    <row r="32" spans="1:62" ht="24" x14ac:dyDescent="0.25">
      <c r="A32" s="60" t="s">
        <v>339</v>
      </c>
      <c r="B32" s="60" t="s">
        <v>336</v>
      </c>
      <c r="C32" s="61">
        <v>0.1</v>
      </c>
      <c r="D32" s="62">
        <v>30</v>
      </c>
      <c r="E32" s="42"/>
      <c r="F32" s="40"/>
      <c r="G32" s="40"/>
      <c r="H32" s="41"/>
      <c r="I32" s="46"/>
      <c r="J32" s="47"/>
      <c r="K32" s="47"/>
      <c r="L32" s="48"/>
      <c r="M32" s="43"/>
      <c r="N32" s="40"/>
      <c r="O32" s="40"/>
      <c r="P32" s="44"/>
      <c r="Q32" s="46"/>
      <c r="R32" s="47"/>
      <c r="S32" s="47"/>
      <c r="T32" s="48"/>
      <c r="U32" s="38"/>
      <c r="V32" s="39"/>
      <c r="W32" s="39"/>
      <c r="X32" s="39"/>
      <c r="Y32" s="43"/>
      <c r="Z32" s="40"/>
      <c r="AA32" s="40"/>
      <c r="AB32" s="44"/>
      <c r="AC32" s="42"/>
      <c r="AD32" s="40"/>
      <c r="AE32" s="40"/>
      <c r="AF32" s="44"/>
      <c r="AG32" s="42"/>
      <c r="AH32" s="40"/>
      <c r="AI32" s="40"/>
      <c r="AJ32" s="44"/>
      <c r="AK32" s="42"/>
      <c r="AL32" s="40"/>
      <c r="AM32" s="40"/>
      <c r="AN32" s="44"/>
      <c r="AO32" s="42"/>
      <c r="AP32" s="40"/>
      <c r="AQ32" s="40"/>
      <c r="AR32" s="44"/>
      <c r="AS32" s="42"/>
      <c r="AT32" s="40"/>
      <c r="AU32" s="40"/>
      <c r="AV32" s="44"/>
      <c r="AW32" s="43"/>
      <c r="AX32" s="40"/>
      <c r="AY32" s="40"/>
      <c r="AZ32" s="44"/>
      <c r="BA32" s="43"/>
      <c r="BB32" s="40"/>
      <c r="BC32" s="40"/>
      <c r="BD32" s="41"/>
      <c r="BE32" s="98">
        <v>0.1</v>
      </c>
      <c r="BF32" s="100" t="s">
        <v>281</v>
      </c>
      <c r="BG32" s="98">
        <v>0.1</v>
      </c>
      <c r="BH32" s="100" t="s">
        <v>281</v>
      </c>
      <c r="BI32" s="109">
        <v>0.9</v>
      </c>
      <c r="BJ32" s="100" t="s">
        <v>281</v>
      </c>
    </row>
    <row r="33" spans="1:62" ht="120" x14ac:dyDescent="0.25">
      <c r="A33" s="60" t="s">
        <v>506</v>
      </c>
      <c r="B33" s="60" t="s">
        <v>500</v>
      </c>
      <c r="C33" s="65">
        <v>0.15</v>
      </c>
      <c r="D33" s="62">
        <v>60</v>
      </c>
      <c r="E33" s="42"/>
      <c r="F33" s="40"/>
      <c r="G33" s="40"/>
      <c r="H33" s="44"/>
      <c r="I33" s="42"/>
      <c r="J33" s="40"/>
      <c r="K33" s="40"/>
      <c r="L33" s="44"/>
      <c r="M33" s="42"/>
      <c r="N33" s="40"/>
      <c r="O33" s="40"/>
      <c r="P33" s="44"/>
      <c r="Q33" s="42"/>
      <c r="R33" s="40"/>
      <c r="S33" s="40"/>
      <c r="T33" s="44"/>
      <c r="U33" s="43"/>
      <c r="V33" s="40"/>
      <c r="W33" s="40"/>
      <c r="X33" s="44"/>
      <c r="Y33" s="42"/>
      <c r="Z33" s="40"/>
      <c r="AA33" s="40"/>
      <c r="AB33" s="44"/>
      <c r="AC33" s="43"/>
      <c r="AD33" s="40"/>
      <c r="AE33" s="40"/>
      <c r="AF33" s="44"/>
      <c r="AG33" s="42"/>
      <c r="AH33" s="40"/>
      <c r="AI33" s="40"/>
      <c r="AJ33" s="44"/>
      <c r="AK33" s="38"/>
      <c r="AL33" s="39"/>
      <c r="AM33" s="39"/>
      <c r="AN33" s="39"/>
      <c r="AO33" s="38"/>
      <c r="AP33" s="39"/>
      <c r="AQ33" s="39"/>
      <c r="AR33" s="49"/>
      <c r="AS33" s="43"/>
      <c r="AT33" s="40"/>
      <c r="AU33" s="40"/>
      <c r="AV33" s="44"/>
      <c r="AW33" s="42"/>
      <c r="AX33" s="40"/>
      <c r="AY33" s="40"/>
      <c r="AZ33" s="44"/>
      <c r="BA33" s="43"/>
      <c r="BB33" s="40"/>
      <c r="BC33" s="40"/>
      <c r="BD33" s="41"/>
      <c r="BE33" s="101"/>
      <c r="BF33" s="100" t="s">
        <v>281</v>
      </c>
      <c r="BG33" s="101"/>
      <c r="BH33" s="100" t="s">
        <v>711</v>
      </c>
      <c r="BI33" s="101">
        <v>1</v>
      </c>
      <c r="BJ33" s="100" t="s">
        <v>281</v>
      </c>
    </row>
    <row r="34" spans="1:62" ht="96" x14ac:dyDescent="0.25">
      <c r="A34" s="60" t="s">
        <v>334</v>
      </c>
      <c r="B34" s="60" t="s">
        <v>336</v>
      </c>
      <c r="C34" s="65">
        <v>0.3</v>
      </c>
      <c r="D34" s="62">
        <v>90</v>
      </c>
      <c r="E34" s="42"/>
      <c r="F34" s="40"/>
      <c r="G34" s="40"/>
      <c r="H34" s="44"/>
      <c r="I34" s="42"/>
      <c r="J34" s="40"/>
      <c r="K34" s="40"/>
      <c r="L34" s="44"/>
      <c r="M34" s="42"/>
      <c r="N34" s="40"/>
      <c r="O34" s="40"/>
      <c r="P34" s="44"/>
      <c r="Q34" s="42"/>
      <c r="R34" s="40"/>
      <c r="S34" s="40"/>
      <c r="T34" s="44"/>
      <c r="U34" s="43"/>
      <c r="V34" s="40"/>
      <c r="W34" s="40"/>
      <c r="X34" s="44"/>
      <c r="Y34" s="42"/>
      <c r="Z34" s="40"/>
      <c r="AA34" s="40"/>
      <c r="AB34" s="44"/>
      <c r="AC34" s="43"/>
      <c r="AD34" s="40"/>
      <c r="AE34" s="40"/>
      <c r="AF34" s="44"/>
      <c r="AG34" s="42"/>
      <c r="AH34" s="40"/>
      <c r="AI34" s="40"/>
      <c r="AJ34" s="44"/>
      <c r="AK34" s="38"/>
      <c r="AL34" s="39"/>
      <c r="AM34" s="39"/>
      <c r="AN34" s="39"/>
      <c r="AO34" s="38"/>
      <c r="AP34" s="39"/>
      <c r="AQ34" s="39"/>
      <c r="AR34" s="49"/>
      <c r="AS34" s="38"/>
      <c r="AT34" s="39"/>
      <c r="AU34" s="39"/>
      <c r="AV34" s="49"/>
      <c r="AW34" s="43"/>
      <c r="AX34" s="40"/>
      <c r="AY34" s="40"/>
      <c r="AZ34" s="44"/>
      <c r="BA34" s="43"/>
      <c r="BB34" s="40"/>
      <c r="BC34" s="40"/>
      <c r="BD34" s="41"/>
      <c r="BE34" s="101">
        <v>0</v>
      </c>
      <c r="BF34" s="100" t="s">
        <v>281</v>
      </c>
      <c r="BG34" s="101">
        <v>0</v>
      </c>
      <c r="BH34" s="100" t="s">
        <v>572</v>
      </c>
      <c r="BI34" s="109">
        <v>0.6</v>
      </c>
      <c r="BJ34" s="100" t="s">
        <v>281</v>
      </c>
    </row>
    <row r="35" spans="1:62" ht="84" x14ac:dyDescent="0.25">
      <c r="A35" s="60" t="s">
        <v>600</v>
      </c>
      <c r="B35" s="60" t="s">
        <v>508</v>
      </c>
      <c r="C35" s="65">
        <v>0.05</v>
      </c>
      <c r="D35" s="62">
        <v>60</v>
      </c>
      <c r="E35" s="42"/>
      <c r="F35" s="40"/>
      <c r="G35" s="40"/>
      <c r="H35" s="44"/>
      <c r="I35" s="42"/>
      <c r="J35" s="40"/>
      <c r="K35" s="40"/>
      <c r="L35" s="44"/>
      <c r="M35" s="42"/>
      <c r="N35" s="40"/>
      <c r="O35" s="40"/>
      <c r="P35" s="44"/>
      <c r="Q35" s="42"/>
      <c r="R35" s="40"/>
      <c r="S35" s="40"/>
      <c r="T35" s="44"/>
      <c r="U35" s="43"/>
      <c r="V35" s="40"/>
      <c r="W35" s="40"/>
      <c r="X35" s="44"/>
      <c r="Y35" s="42"/>
      <c r="Z35" s="40"/>
      <c r="AA35" s="40"/>
      <c r="AB35" s="44"/>
      <c r="AC35" s="43"/>
      <c r="AD35" s="40"/>
      <c r="AE35" s="40"/>
      <c r="AF35" s="44"/>
      <c r="AG35" s="42"/>
      <c r="AH35" s="40"/>
      <c r="AI35" s="40"/>
      <c r="AJ35" s="44"/>
      <c r="AK35" s="42"/>
      <c r="AL35" s="40"/>
      <c r="AM35" s="40"/>
      <c r="AN35" s="44"/>
      <c r="AO35" s="38"/>
      <c r="AP35" s="39"/>
      <c r="AQ35" s="39"/>
      <c r="AR35" s="39"/>
      <c r="AS35" s="38"/>
      <c r="AT35" s="39"/>
      <c r="AU35" s="39"/>
      <c r="AV35" s="49"/>
      <c r="AW35" s="43"/>
      <c r="AX35" s="40"/>
      <c r="AY35" s="40"/>
      <c r="AZ35" s="44"/>
      <c r="BA35" s="43"/>
      <c r="BB35" s="40"/>
      <c r="BC35" s="40"/>
      <c r="BD35" s="41"/>
      <c r="BE35" s="101">
        <v>0</v>
      </c>
      <c r="BF35" s="100" t="s">
        <v>281</v>
      </c>
      <c r="BG35" s="101">
        <v>0</v>
      </c>
      <c r="BH35" s="100" t="s">
        <v>281</v>
      </c>
      <c r="BI35" s="109">
        <v>0</v>
      </c>
      <c r="BJ35" s="100" t="s">
        <v>602</v>
      </c>
    </row>
    <row r="36" spans="1:62" ht="17.25" customHeight="1" x14ac:dyDescent="0.25">
      <c r="A36" s="195" t="s">
        <v>311</v>
      </c>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7"/>
    </row>
    <row r="37" spans="1:62" x14ac:dyDescent="0.25">
      <c r="A37" s="63" t="s">
        <v>343</v>
      </c>
      <c r="B37" s="60" t="s">
        <v>337</v>
      </c>
      <c r="C37" s="64">
        <v>0.05</v>
      </c>
      <c r="D37" s="62">
        <v>60</v>
      </c>
      <c r="E37" s="46"/>
      <c r="F37" s="47"/>
      <c r="G37" s="47"/>
      <c r="H37" s="48"/>
      <c r="I37" s="38"/>
      <c r="J37" s="39"/>
      <c r="K37" s="39"/>
      <c r="L37" s="49"/>
      <c r="M37" s="38"/>
      <c r="N37" s="39"/>
      <c r="O37" s="39"/>
      <c r="P37" s="39"/>
      <c r="Q37" s="43"/>
      <c r="R37" s="40"/>
      <c r="S37" s="40"/>
      <c r="T37" s="44"/>
      <c r="U37" s="43"/>
      <c r="V37" s="40"/>
      <c r="W37" s="40"/>
      <c r="X37" s="44"/>
      <c r="Y37" s="42"/>
      <c r="Z37" s="40"/>
      <c r="AA37" s="40"/>
      <c r="AB37" s="44"/>
      <c r="AC37" s="42"/>
      <c r="AD37" s="40"/>
      <c r="AE37" s="40"/>
      <c r="AF37" s="44"/>
      <c r="AG37" s="42"/>
      <c r="AH37" s="40"/>
      <c r="AI37" s="40"/>
      <c r="AJ37" s="44"/>
      <c r="AK37" s="42"/>
      <c r="AL37" s="40"/>
      <c r="AM37" s="40"/>
      <c r="AN37" s="44"/>
      <c r="AO37" s="42"/>
      <c r="AP37" s="40"/>
      <c r="AQ37" s="40"/>
      <c r="AR37" s="44"/>
      <c r="AS37" s="42"/>
      <c r="AT37" s="40"/>
      <c r="AU37" s="40"/>
      <c r="AV37" s="44"/>
      <c r="AW37" s="42"/>
      <c r="AX37" s="40"/>
      <c r="AY37" s="40"/>
      <c r="AZ37" s="44"/>
      <c r="BA37" s="42"/>
      <c r="BB37" s="40"/>
      <c r="BC37" s="40"/>
      <c r="BD37" s="41"/>
      <c r="BE37" s="99">
        <v>1</v>
      </c>
      <c r="BF37" s="100" t="s">
        <v>281</v>
      </c>
      <c r="BG37" s="99">
        <v>1</v>
      </c>
      <c r="BH37" s="100" t="s">
        <v>281</v>
      </c>
      <c r="BI37" s="101">
        <v>1</v>
      </c>
      <c r="BJ37" s="100" t="s">
        <v>281</v>
      </c>
    </row>
    <row r="38" spans="1:62" ht="108" x14ac:dyDescent="0.25">
      <c r="A38" s="63" t="s">
        <v>340</v>
      </c>
      <c r="B38" s="63" t="s">
        <v>336</v>
      </c>
      <c r="C38" s="64">
        <v>0.05</v>
      </c>
      <c r="D38" s="62">
        <v>90</v>
      </c>
      <c r="E38" s="46"/>
      <c r="F38" s="47"/>
      <c r="G38" s="47"/>
      <c r="H38" s="48"/>
      <c r="I38" s="46"/>
      <c r="J38" s="47"/>
      <c r="K38" s="47"/>
      <c r="L38" s="50"/>
      <c r="M38" s="38"/>
      <c r="N38" s="39"/>
      <c r="O38" s="39"/>
      <c r="P38" s="39"/>
      <c r="Q38" s="38"/>
      <c r="R38" s="39"/>
      <c r="S38" s="39"/>
      <c r="T38" s="39"/>
      <c r="U38" s="38"/>
      <c r="V38" s="39"/>
      <c r="W38" s="39"/>
      <c r="X38" s="39"/>
      <c r="Y38" s="43"/>
      <c r="Z38" s="40"/>
      <c r="AA38" s="40"/>
      <c r="AB38" s="44"/>
      <c r="AC38" s="42"/>
      <c r="AD38" s="40"/>
      <c r="AE38" s="40"/>
      <c r="AF38" s="44"/>
      <c r="AG38" s="42"/>
      <c r="AH38" s="40"/>
      <c r="AI38" s="40"/>
      <c r="AJ38" s="44"/>
      <c r="AK38" s="42"/>
      <c r="AL38" s="40"/>
      <c r="AM38" s="40"/>
      <c r="AN38" s="44"/>
      <c r="AO38" s="42"/>
      <c r="AP38" s="40"/>
      <c r="AQ38" s="40"/>
      <c r="AR38" s="44"/>
      <c r="AS38" s="42"/>
      <c r="AT38" s="40"/>
      <c r="AU38" s="40"/>
      <c r="AV38" s="44"/>
      <c r="AW38" s="42"/>
      <c r="AX38" s="40"/>
      <c r="AY38" s="40"/>
      <c r="AZ38" s="44"/>
      <c r="BA38" s="42"/>
      <c r="BB38" s="40"/>
      <c r="BC38" s="40"/>
      <c r="BD38" s="41"/>
      <c r="BE38" s="99">
        <v>0.9</v>
      </c>
      <c r="BF38" s="100" t="s">
        <v>712</v>
      </c>
      <c r="BG38" s="99">
        <v>0.9</v>
      </c>
      <c r="BH38" s="100" t="s">
        <v>573</v>
      </c>
      <c r="BI38" s="101">
        <v>1</v>
      </c>
      <c r="BJ38" s="100" t="s">
        <v>603</v>
      </c>
    </row>
    <row r="39" spans="1:62" ht="120" x14ac:dyDescent="0.25">
      <c r="A39" s="63" t="s">
        <v>341</v>
      </c>
      <c r="B39" s="63" t="s">
        <v>342</v>
      </c>
      <c r="C39" s="64">
        <v>0.1</v>
      </c>
      <c r="D39" s="62">
        <v>90</v>
      </c>
      <c r="E39" s="46"/>
      <c r="F39" s="47"/>
      <c r="G39" s="47"/>
      <c r="H39" s="48"/>
      <c r="I39" s="46"/>
      <c r="J39" s="47"/>
      <c r="K39" s="47"/>
      <c r="L39" s="50"/>
      <c r="M39" s="38"/>
      <c r="N39" s="39"/>
      <c r="O39" s="39"/>
      <c r="P39" s="39"/>
      <c r="Q39" s="38"/>
      <c r="R39" s="39"/>
      <c r="S39" s="39"/>
      <c r="T39" s="39"/>
      <c r="U39" s="38"/>
      <c r="V39" s="39"/>
      <c r="W39" s="39"/>
      <c r="X39" s="39"/>
      <c r="Y39" s="43"/>
      <c r="Z39" s="40"/>
      <c r="AA39" s="40"/>
      <c r="AB39" s="44"/>
      <c r="AC39" s="42"/>
      <c r="AD39" s="40"/>
      <c r="AE39" s="40"/>
      <c r="AF39" s="44"/>
      <c r="AG39" s="42"/>
      <c r="AH39" s="40"/>
      <c r="AI39" s="40"/>
      <c r="AJ39" s="44"/>
      <c r="AK39" s="42"/>
      <c r="AL39" s="40"/>
      <c r="AM39" s="40"/>
      <c r="AN39" s="44"/>
      <c r="AO39" s="42"/>
      <c r="AP39" s="40"/>
      <c r="AQ39" s="40"/>
      <c r="AR39" s="44"/>
      <c r="AS39" s="42"/>
      <c r="AT39" s="40"/>
      <c r="AU39" s="40"/>
      <c r="AV39" s="44"/>
      <c r="AW39" s="42"/>
      <c r="AX39" s="40"/>
      <c r="AY39" s="40"/>
      <c r="AZ39" s="44"/>
      <c r="BA39" s="42"/>
      <c r="BB39" s="40"/>
      <c r="BC39" s="40"/>
      <c r="BD39" s="41"/>
      <c r="BE39" s="99">
        <v>1</v>
      </c>
      <c r="BF39" s="100" t="s">
        <v>713</v>
      </c>
      <c r="BG39" s="99">
        <v>1</v>
      </c>
      <c r="BH39" s="100" t="s">
        <v>281</v>
      </c>
      <c r="BI39" s="101">
        <v>1</v>
      </c>
      <c r="BJ39" s="100" t="s">
        <v>281</v>
      </c>
    </row>
    <row r="40" spans="1:62" ht="72" x14ac:dyDescent="0.25">
      <c r="A40" s="63" t="s">
        <v>344</v>
      </c>
      <c r="B40" s="63" t="s">
        <v>346</v>
      </c>
      <c r="C40" s="64">
        <v>0.1</v>
      </c>
      <c r="D40" s="62">
        <v>90</v>
      </c>
      <c r="E40" s="46"/>
      <c r="F40" s="47"/>
      <c r="G40" s="47"/>
      <c r="H40" s="48"/>
      <c r="I40" s="46"/>
      <c r="J40" s="47"/>
      <c r="K40" s="47"/>
      <c r="L40" s="50"/>
      <c r="M40" s="38"/>
      <c r="N40" s="39"/>
      <c r="O40" s="39"/>
      <c r="P40" s="49"/>
      <c r="Q40" s="38"/>
      <c r="R40" s="39"/>
      <c r="S40" s="39"/>
      <c r="T40" s="39"/>
      <c r="U40" s="38"/>
      <c r="V40" s="39"/>
      <c r="W40" s="39"/>
      <c r="X40" s="39"/>
      <c r="Y40" s="43"/>
      <c r="Z40" s="40"/>
      <c r="AA40" s="40"/>
      <c r="AB40" s="44"/>
      <c r="AC40" s="42"/>
      <c r="AD40" s="40"/>
      <c r="AE40" s="40"/>
      <c r="AF40" s="44"/>
      <c r="AG40" s="42"/>
      <c r="AH40" s="40"/>
      <c r="AI40" s="40"/>
      <c r="AJ40" s="44"/>
      <c r="AK40" s="42"/>
      <c r="AL40" s="40"/>
      <c r="AM40" s="40"/>
      <c r="AN40" s="44"/>
      <c r="AO40" s="42"/>
      <c r="AP40" s="40"/>
      <c r="AQ40" s="40"/>
      <c r="AR40" s="44"/>
      <c r="AS40" s="42"/>
      <c r="AT40" s="40"/>
      <c r="AU40" s="40"/>
      <c r="AV40" s="44"/>
      <c r="AW40" s="42"/>
      <c r="AX40" s="40"/>
      <c r="AY40" s="40"/>
      <c r="AZ40" s="44"/>
      <c r="BA40" s="42"/>
      <c r="BB40" s="40"/>
      <c r="BC40" s="40"/>
      <c r="BD40" s="41"/>
      <c r="BE40" s="99">
        <v>0.5</v>
      </c>
      <c r="BF40" s="100" t="s">
        <v>520</v>
      </c>
      <c r="BG40" s="99">
        <v>0.5</v>
      </c>
      <c r="BH40" s="100" t="s">
        <v>281</v>
      </c>
      <c r="BI40" s="109">
        <v>0.7</v>
      </c>
      <c r="BJ40" s="100" t="s">
        <v>281</v>
      </c>
    </row>
    <row r="41" spans="1:62" x14ac:dyDescent="0.25">
      <c r="A41" s="63" t="s">
        <v>345</v>
      </c>
      <c r="B41" s="63" t="s">
        <v>333</v>
      </c>
      <c r="C41" s="64">
        <v>0.1</v>
      </c>
      <c r="D41" s="62">
        <v>60</v>
      </c>
      <c r="E41" s="42"/>
      <c r="F41" s="40"/>
      <c r="G41" s="40"/>
      <c r="H41" s="44"/>
      <c r="I41" s="42"/>
      <c r="J41" s="40"/>
      <c r="K41" s="40"/>
      <c r="L41" s="44"/>
      <c r="M41" s="42"/>
      <c r="N41" s="40"/>
      <c r="O41" s="40"/>
      <c r="P41" s="44"/>
      <c r="Q41" s="42"/>
      <c r="R41" s="40"/>
      <c r="S41" s="40"/>
      <c r="T41" s="44"/>
      <c r="U41" s="43"/>
      <c r="V41" s="40"/>
      <c r="W41" s="40"/>
      <c r="X41" s="44"/>
      <c r="Y41" s="42"/>
      <c r="Z41" s="40"/>
      <c r="AA41" s="40"/>
      <c r="AB41" s="44"/>
      <c r="AC41" s="43"/>
      <c r="AD41" s="40"/>
      <c r="AE41" s="40"/>
      <c r="AF41" s="44"/>
      <c r="AG41" s="42"/>
      <c r="AH41" s="40"/>
      <c r="AI41" s="40"/>
      <c r="AJ41" s="44"/>
      <c r="AK41" s="42"/>
      <c r="AL41" s="40"/>
      <c r="AM41" s="40"/>
      <c r="AN41" s="44"/>
      <c r="AO41" s="42"/>
      <c r="AP41" s="40"/>
      <c r="AQ41" s="40"/>
      <c r="AR41" s="44"/>
      <c r="AS41" s="38"/>
      <c r="AT41" s="39"/>
      <c r="AU41" s="39"/>
      <c r="AV41" s="39"/>
      <c r="AW41" s="38"/>
      <c r="AX41" s="39"/>
      <c r="AY41" s="39"/>
      <c r="AZ41" s="45"/>
      <c r="BA41" s="43"/>
      <c r="BB41" s="40"/>
      <c r="BC41" s="40"/>
      <c r="BD41" s="41"/>
      <c r="BE41" s="99">
        <v>0</v>
      </c>
      <c r="BF41" s="100" t="s">
        <v>281</v>
      </c>
      <c r="BG41" s="99">
        <v>0</v>
      </c>
      <c r="BH41" s="100" t="s">
        <v>281</v>
      </c>
      <c r="BI41" s="109">
        <v>0</v>
      </c>
      <c r="BJ41" s="100" t="s">
        <v>281</v>
      </c>
    </row>
    <row r="42" spans="1:62" ht="120" x14ac:dyDescent="0.25">
      <c r="A42" s="63" t="s">
        <v>507</v>
      </c>
      <c r="B42" s="63" t="s">
        <v>342</v>
      </c>
      <c r="C42" s="64">
        <v>0.05</v>
      </c>
      <c r="D42" s="62">
        <v>90</v>
      </c>
      <c r="E42" s="42"/>
      <c r="F42" s="40"/>
      <c r="G42" s="40"/>
      <c r="H42" s="44"/>
      <c r="I42" s="42"/>
      <c r="J42" s="40"/>
      <c r="K42" s="40"/>
      <c r="L42" s="44"/>
      <c r="M42" s="42"/>
      <c r="N42" s="40"/>
      <c r="O42" s="40"/>
      <c r="P42" s="44"/>
      <c r="Q42" s="42"/>
      <c r="R42" s="40"/>
      <c r="S42" s="40"/>
      <c r="T42" s="44"/>
      <c r="U42" s="43"/>
      <c r="V42" s="40"/>
      <c r="W42" s="40"/>
      <c r="X42" s="44"/>
      <c r="Y42" s="42"/>
      <c r="Z42" s="40"/>
      <c r="AA42" s="40"/>
      <c r="AB42" s="44"/>
      <c r="AC42" s="43"/>
      <c r="AD42" s="40"/>
      <c r="AE42" s="40"/>
      <c r="AF42" s="44"/>
      <c r="AG42" s="42"/>
      <c r="AH42" s="40"/>
      <c r="AI42" s="40"/>
      <c r="AJ42" s="44"/>
      <c r="AK42" s="42"/>
      <c r="AL42" s="40"/>
      <c r="AM42" s="40"/>
      <c r="AN42" s="44"/>
      <c r="AO42" s="42"/>
      <c r="AP42" s="40"/>
      <c r="AQ42" s="40"/>
      <c r="AR42" s="44"/>
      <c r="AS42" s="38"/>
      <c r="AT42" s="39"/>
      <c r="AU42" s="39"/>
      <c r="AV42" s="39"/>
      <c r="AW42" s="38"/>
      <c r="AX42" s="39"/>
      <c r="AY42" s="39"/>
      <c r="AZ42" s="45"/>
      <c r="BA42" s="38"/>
      <c r="BB42" s="39"/>
      <c r="BC42" s="39"/>
      <c r="BD42" s="49"/>
      <c r="BE42" s="99">
        <v>0</v>
      </c>
      <c r="BF42" s="100" t="s">
        <v>281</v>
      </c>
      <c r="BG42" s="99">
        <v>0</v>
      </c>
      <c r="BH42" s="100" t="s">
        <v>281</v>
      </c>
      <c r="BI42" s="101">
        <v>1</v>
      </c>
      <c r="BJ42" s="100" t="s">
        <v>604</v>
      </c>
    </row>
    <row r="43" spans="1:62" x14ac:dyDescent="0.25">
      <c r="A43" s="204" t="s">
        <v>312</v>
      </c>
      <c r="B43" s="205"/>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6"/>
    </row>
    <row r="44" spans="1:62" ht="18" customHeight="1" x14ac:dyDescent="0.25">
      <c r="A44" s="195" t="s">
        <v>313</v>
      </c>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7"/>
    </row>
    <row r="45" spans="1:62" ht="156" x14ac:dyDescent="0.25">
      <c r="A45" s="63" t="s">
        <v>701</v>
      </c>
      <c r="B45" s="63" t="s">
        <v>347</v>
      </c>
      <c r="C45" s="64">
        <v>0.2</v>
      </c>
      <c r="D45" s="66">
        <v>30</v>
      </c>
      <c r="E45" s="43"/>
      <c r="F45" s="40"/>
      <c r="G45" s="40"/>
      <c r="H45" s="44"/>
      <c r="I45" s="42"/>
      <c r="J45" s="40"/>
      <c r="K45" s="40"/>
      <c r="L45" s="41"/>
      <c r="M45" s="43"/>
      <c r="N45" s="40"/>
      <c r="O45" s="40"/>
      <c r="P45" s="44"/>
      <c r="Q45" s="43"/>
      <c r="R45" s="40"/>
      <c r="S45" s="40"/>
      <c r="T45" s="44"/>
      <c r="U45" s="43"/>
      <c r="V45" s="40"/>
      <c r="W45" s="40"/>
      <c r="X45" s="44"/>
      <c r="Y45" s="43"/>
      <c r="Z45" s="40"/>
      <c r="AA45" s="40"/>
      <c r="AB45" s="44"/>
      <c r="AC45" s="43"/>
      <c r="AD45" s="40"/>
      <c r="AE45" s="40"/>
      <c r="AF45" s="44"/>
      <c r="AG45" s="38"/>
      <c r="AH45" s="39"/>
      <c r="AI45" s="39"/>
      <c r="AJ45" s="45"/>
      <c r="AK45" s="42"/>
      <c r="AL45" s="40"/>
      <c r="AM45" s="40"/>
      <c r="AN45" s="44"/>
      <c r="AO45" s="42"/>
      <c r="AP45" s="40"/>
      <c r="AQ45" s="40"/>
      <c r="AR45" s="44"/>
      <c r="AS45" s="42"/>
      <c r="AT45" s="40"/>
      <c r="AU45" s="40"/>
      <c r="AV45" s="44"/>
      <c r="AW45" s="42"/>
      <c r="AX45" s="40"/>
      <c r="AY45" s="40"/>
      <c r="AZ45" s="44"/>
      <c r="BA45" s="42"/>
      <c r="BB45" s="40"/>
      <c r="BC45" s="40"/>
      <c r="BD45" s="41"/>
      <c r="BE45" s="99">
        <v>0</v>
      </c>
      <c r="BF45" s="100" t="s">
        <v>521</v>
      </c>
      <c r="BG45" s="99">
        <v>0</v>
      </c>
      <c r="BH45" s="100" t="s">
        <v>714</v>
      </c>
      <c r="BI45" s="109">
        <v>0.5</v>
      </c>
      <c r="BJ45" s="100" t="s">
        <v>715</v>
      </c>
    </row>
    <row r="46" spans="1:62" ht="156" x14ac:dyDescent="0.25">
      <c r="A46" s="63" t="s">
        <v>348</v>
      </c>
      <c r="B46" s="63" t="s">
        <v>347</v>
      </c>
      <c r="C46" s="64">
        <v>0.15</v>
      </c>
      <c r="D46" s="66">
        <v>30</v>
      </c>
      <c r="E46" s="42"/>
      <c r="F46" s="40"/>
      <c r="G46" s="40"/>
      <c r="H46" s="44"/>
      <c r="I46" s="42"/>
      <c r="J46" s="40"/>
      <c r="K46" s="40"/>
      <c r="L46" s="44"/>
      <c r="M46" s="42"/>
      <c r="N46" s="40"/>
      <c r="O46" s="40"/>
      <c r="P46" s="44"/>
      <c r="Q46" s="42"/>
      <c r="R46" s="40"/>
      <c r="S46" s="40"/>
      <c r="T46" s="44"/>
      <c r="U46" s="43"/>
      <c r="V46" s="40"/>
      <c r="W46" s="40"/>
      <c r="X46" s="44"/>
      <c r="Y46" s="42"/>
      <c r="Z46" s="40"/>
      <c r="AA46" s="40"/>
      <c r="AB46" s="44"/>
      <c r="AC46" s="43"/>
      <c r="AD46" s="40"/>
      <c r="AE46" s="40"/>
      <c r="AF46" s="44"/>
      <c r="AG46" s="43"/>
      <c r="AH46" s="40"/>
      <c r="AI46" s="40"/>
      <c r="AJ46" s="44"/>
      <c r="AK46" s="38"/>
      <c r="AL46" s="39"/>
      <c r="AM46" s="39"/>
      <c r="AN46" s="45"/>
      <c r="AO46" s="43"/>
      <c r="AP46" s="40"/>
      <c r="AQ46" s="40"/>
      <c r="AR46" s="44"/>
      <c r="AS46" s="43"/>
      <c r="AT46" s="40"/>
      <c r="AU46" s="40"/>
      <c r="AV46" s="44"/>
      <c r="AW46" s="43"/>
      <c r="AX46" s="40"/>
      <c r="AY46" s="40"/>
      <c r="AZ46" s="44"/>
      <c r="BA46" s="43"/>
      <c r="BB46" s="40"/>
      <c r="BC46" s="40"/>
      <c r="BD46" s="41"/>
      <c r="BE46" s="99">
        <v>0</v>
      </c>
      <c r="BF46" s="100" t="s">
        <v>281</v>
      </c>
      <c r="BG46" s="99">
        <v>0</v>
      </c>
      <c r="BH46" s="100" t="s">
        <v>716</v>
      </c>
      <c r="BI46" s="109">
        <v>0</v>
      </c>
      <c r="BJ46" s="100" t="s">
        <v>605</v>
      </c>
    </row>
    <row r="47" spans="1:62" ht="40.5" customHeight="1" x14ac:dyDescent="0.25">
      <c r="A47" s="63" t="s">
        <v>509</v>
      </c>
      <c r="B47" s="63" t="s">
        <v>354</v>
      </c>
      <c r="C47" s="64">
        <v>0.1</v>
      </c>
      <c r="D47" s="66">
        <v>30</v>
      </c>
      <c r="E47" s="42"/>
      <c r="F47" s="40"/>
      <c r="G47" s="40"/>
      <c r="H47" s="44"/>
      <c r="I47" s="42"/>
      <c r="J47" s="40"/>
      <c r="K47" s="40"/>
      <c r="L47" s="44"/>
      <c r="M47" s="42"/>
      <c r="N47" s="40"/>
      <c r="O47" s="40"/>
      <c r="P47" s="44"/>
      <c r="Q47" s="42"/>
      <c r="R47" s="40"/>
      <c r="S47" s="40"/>
      <c r="T47" s="44"/>
      <c r="U47" s="43"/>
      <c r="V47" s="40"/>
      <c r="W47" s="40"/>
      <c r="X47" s="44"/>
      <c r="Y47" s="42"/>
      <c r="Z47" s="40"/>
      <c r="AA47" s="40"/>
      <c r="AB47" s="44"/>
      <c r="AC47" s="43"/>
      <c r="AD47" s="40"/>
      <c r="AE47" s="40"/>
      <c r="AF47" s="44"/>
      <c r="AG47" s="43"/>
      <c r="AH47" s="40"/>
      <c r="AI47" s="40"/>
      <c r="AJ47" s="44"/>
      <c r="AK47" s="43"/>
      <c r="AL47" s="40"/>
      <c r="AM47" s="40"/>
      <c r="AN47" s="44"/>
      <c r="AO47" s="38"/>
      <c r="AP47" s="39"/>
      <c r="AQ47" s="39"/>
      <c r="AR47" s="45"/>
      <c r="AS47" s="43"/>
      <c r="AT47" s="40"/>
      <c r="AU47" s="40"/>
      <c r="AV47" s="44"/>
      <c r="AW47" s="43"/>
      <c r="AX47" s="40"/>
      <c r="AY47" s="40"/>
      <c r="AZ47" s="44"/>
      <c r="BA47" s="43"/>
      <c r="BB47" s="40"/>
      <c r="BC47" s="40"/>
      <c r="BD47" s="41"/>
      <c r="BE47" s="99">
        <v>0</v>
      </c>
      <c r="BF47" s="100" t="s">
        <v>281</v>
      </c>
      <c r="BG47" s="99">
        <v>0</v>
      </c>
      <c r="BH47" s="100" t="s">
        <v>281</v>
      </c>
      <c r="BI47" s="109">
        <v>0.2</v>
      </c>
      <c r="BJ47" s="100" t="s">
        <v>281</v>
      </c>
    </row>
    <row r="48" spans="1:62" ht="16.5" customHeight="1" x14ac:dyDescent="0.25">
      <c r="A48" s="195" t="s">
        <v>314</v>
      </c>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7"/>
    </row>
    <row r="49" spans="1:62" ht="24" x14ac:dyDescent="0.25">
      <c r="A49" s="63" t="s">
        <v>352</v>
      </c>
      <c r="B49" s="63" t="s">
        <v>346</v>
      </c>
      <c r="C49" s="64">
        <v>0.1</v>
      </c>
      <c r="D49" s="66">
        <v>30</v>
      </c>
      <c r="E49" s="43"/>
      <c r="F49" s="40"/>
      <c r="G49" s="40"/>
      <c r="H49" s="44"/>
      <c r="I49" s="42"/>
      <c r="J49" s="40"/>
      <c r="K49" s="40"/>
      <c r="L49" s="41"/>
      <c r="M49" s="43"/>
      <c r="N49" s="40"/>
      <c r="O49" s="39"/>
      <c r="P49" s="49"/>
      <c r="Q49" s="38"/>
      <c r="R49" s="39"/>
      <c r="S49" s="40"/>
      <c r="T49" s="41"/>
      <c r="U49" s="43"/>
      <c r="V49" s="40"/>
      <c r="W49" s="40"/>
      <c r="X49" s="44"/>
      <c r="Y49" s="42"/>
      <c r="Z49" s="40"/>
      <c r="AA49" s="40"/>
      <c r="AB49" s="44"/>
      <c r="AC49" s="42"/>
      <c r="AD49" s="40"/>
      <c r="AE49" s="40"/>
      <c r="AF49" s="44"/>
      <c r="AG49" s="43"/>
      <c r="AH49" s="40"/>
      <c r="AI49" s="40"/>
      <c r="AJ49" s="44"/>
      <c r="AK49" s="42"/>
      <c r="AL49" s="40"/>
      <c r="AM49" s="40"/>
      <c r="AN49" s="44"/>
      <c r="AO49" s="42"/>
      <c r="AP49" s="40"/>
      <c r="AQ49" s="40"/>
      <c r="AR49" s="44"/>
      <c r="AS49" s="42"/>
      <c r="AT49" s="40"/>
      <c r="AU49" s="40"/>
      <c r="AV49" s="44"/>
      <c r="AW49" s="42"/>
      <c r="AX49" s="40"/>
      <c r="AY49" s="40"/>
      <c r="AZ49" s="44"/>
      <c r="BA49" s="42"/>
      <c r="BB49" s="40"/>
      <c r="BC49" s="40"/>
      <c r="BD49" s="41"/>
      <c r="BE49" s="99">
        <v>0.8</v>
      </c>
      <c r="BF49" s="100" t="s">
        <v>281</v>
      </c>
      <c r="BG49" s="99">
        <v>0.8</v>
      </c>
      <c r="BH49" s="100" t="s">
        <v>281</v>
      </c>
      <c r="BI49" s="109">
        <v>1</v>
      </c>
      <c r="BJ49" s="100" t="s">
        <v>281</v>
      </c>
    </row>
    <row r="50" spans="1:62" ht="108" x14ac:dyDescent="0.25">
      <c r="A50" s="63" t="s">
        <v>351</v>
      </c>
      <c r="B50" s="63" t="s">
        <v>346</v>
      </c>
      <c r="C50" s="64">
        <v>0.1</v>
      </c>
      <c r="D50" s="66">
        <v>7</v>
      </c>
      <c r="E50" s="43"/>
      <c r="F50" s="40"/>
      <c r="G50" s="40"/>
      <c r="H50" s="44"/>
      <c r="I50" s="42"/>
      <c r="J50" s="40"/>
      <c r="K50" s="40"/>
      <c r="L50" s="41"/>
      <c r="M50" s="43"/>
      <c r="N50" s="40"/>
      <c r="O50" s="40"/>
      <c r="P50" s="44"/>
      <c r="Q50" s="42"/>
      <c r="R50" s="40"/>
      <c r="S50" s="40"/>
      <c r="T50" s="41"/>
      <c r="U50" s="43"/>
      <c r="V50" s="40"/>
      <c r="W50" s="40"/>
      <c r="X50" s="44"/>
      <c r="Y50" s="42"/>
      <c r="Z50" s="40"/>
      <c r="AA50" s="40"/>
      <c r="AB50" s="44"/>
      <c r="AC50" s="42"/>
      <c r="AD50" s="40"/>
      <c r="AE50" s="40"/>
      <c r="AF50" s="45"/>
      <c r="AG50" s="43"/>
      <c r="AH50" s="40"/>
      <c r="AI50" s="40"/>
      <c r="AJ50" s="44"/>
      <c r="AK50" s="42"/>
      <c r="AL50" s="40"/>
      <c r="AM50" s="40"/>
      <c r="AN50" s="44"/>
      <c r="AO50" s="42"/>
      <c r="AP50" s="40"/>
      <c r="AQ50" s="40"/>
      <c r="AR50" s="44"/>
      <c r="AS50" s="42"/>
      <c r="AT50" s="40"/>
      <c r="AU50" s="40"/>
      <c r="AV50" s="44"/>
      <c r="AW50" s="42"/>
      <c r="AX50" s="40"/>
      <c r="AY50" s="40"/>
      <c r="AZ50" s="44"/>
      <c r="BA50" s="42"/>
      <c r="BB50" s="40"/>
      <c r="BC50" s="40"/>
      <c r="BD50" s="41"/>
      <c r="BE50" s="99">
        <v>0.5</v>
      </c>
      <c r="BF50" s="100" t="s">
        <v>717</v>
      </c>
      <c r="BG50" s="99">
        <v>0.5</v>
      </c>
      <c r="BH50" s="100" t="s">
        <v>281</v>
      </c>
      <c r="BI50" s="109">
        <v>0.8</v>
      </c>
      <c r="BJ50" s="100" t="s">
        <v>281</v>
      </c>
    </row>
    <row r="51" spans="1:62" ht="132" x14ac:dyDescent="0.25">
      <c r="A51" s="63" t="s">
        <v>510</v>
      </c>
      <c r="B51" s="63" t="s">
        <v>347</v>
      </c>
      <c r="C51" s="64">
        <v>0.15</v>
      </c>
      <c r="D51" s="66">
        <v>30</v>
      </c>
      <c r="E51" s="42"/>
      <c r="F51" s="40"/>
      <c r="G51" s="40"/>
      <c r="H51" s="44"/>
      <c r="I51" s="42"/>
      <c r="J51" s="40"/>
      <c r="K51" s="40"/>
      <c r="L51" s="44"/>
      <c r="M51" s="42"/>
      <c r="N51" s="40"/>
      <c r="O51" s="40"/>
      <c r="P51" s="44"/>
      <c r="Q51" s="42"/>
      <c r="R51" s="40"/>
      <c r="S51" s="40"/>
      <c r="T51" s="44"/>
      <c r="U51" s="43"/>
      <c r="V51" s="40"/>
      <c r="W51" s="40"/>
      <c r="X51" s="44"/>
      <c r="Y51" s="42"/>
      <c r="Z51" s="40"/>
      <c r="AA51" s="40"/>
      <c r="AB51" s="44"/>
      <c r="AC51" s="43"/>
      <c r="AD51" s="40"/>
      <c r="AE51" s="40"/>
      <c r="AF51" s="44"/>
      <c r="AG51" s="43"/>
      <c r="AH51" s="40"/>
      <c r="AI51" s="40"/>
      <c r="AJ51" s="44"/>
      <c r="AK51" s="43"/>
      <c r="AL51" s="40"/>
      <c r="AM51" s="40"/>
      <c r="AN51" s="44"/>
      <c r="AO51" s="38"/>
      <c r="AP51" s="39"/>
      <c r="AQ51" s="39"/>
      <c r="AR51" s="45"/>
      <c r="AS51" s="43"/>
      <c r="AT51" s="40"/>
      <c r="AU51" s="40"/>
      <c r="AV51" s="44"/>
      <c r="AW51" s="42"/>
      <c r="AX51" s="40"/>
      <c r="AY51" s="40"/>
      <c r="AZ51" s="44"/>
      <c r="BA51" s="43"/>
      <c r="BB51" s="40"/>
      <c r="BC51" s="40"/>
      <c r="BD51" s="41"/>
      <c r="BE51" s="99">
        <v>0</v>
      </c>
      <c r="BF51" s="100" t="s">
        <v>522</v>
      </c>
      <c r="BG51" s="99">
        <v>0</v>
      </c>
      <c r="BH51" s="100" t="s">
        <v>574</v>
      </c>
      <c r="BI51" s="109">
        <v>1</v>
      </c>
      <c r="BJ51" s="100" t="s">
        <v>281</v>
      </c>
    </row>
    <row r="52" spans="1:62" ht="114" customHeight="1" x14ac:dyDescent="0.25">
      <c r="A52" s="63" t="s">
        <v>349</v>
      </c>
      <c r="B52" s="63" t="s">
        <v>347</v>
      </c>
      <c r="C52" s="64">
        <v>0.25</v>
      </c>
      <c r="D52" s="66">
        <v>60</v>
      </c>
      <c r="E52" s="42"/>
      <c r="F52" s="40"/>
      <c r="G52" s="40"/>
      <c r="H52" s="44"/>
      <c r="I52" s="42"/>
      <c r="J52" s="40"/>
      <c r="K52" s="40"/>
      <c r="L52" s="44"/>
      <c r="M52" s="42"/>
      <c r="N52" s="40"/>
      <c r="O52" s="40"/>
      <c r="P52" s="44"/>
      <c r="Q52" s="42"/>
      <c r="R52" s="40"/>
      <c r="S52" s="40"/>
      <c r="T52" s="44"/>
      <c r="U52" s="43"/>
      <c r="V52" s="40"/>
      <c r="W52" s="40"/>
      <c r="X52" s="44"/>
      <c r="Y52" s="42"/>
      <c r="Z52" s="40"/>
      <c r="AA52" s="40"/>
      <c r="AB52" s="44"/>
      <c r="AC52" s="43"/>
      <c r="AD52" s="40"/>
      <c r="AE52" s="40"/>
      <c r="AF52" s="44"/>
      <c r="AG52" s="43"/>
      <c r="AH52" s="40"/>
      <c r="AI52" s="40"/>
      <c r="AJ52" s="44"/>
      <c r="AK52" s="43"/>
      <c r="AL52" s="40"/>
      <c r="AM52" s="40"/>
      <c r="AN52" s="44"/>
      <c r="AO52" s="38"/>
      <c r="AP52" s="39"/>
      <c r="AQ52" s="39"/>
      <c r="AR52" s="45"/>
      <c r="AS52" s="38"/>
      <c r="AT52" s="39"/>
      <c r="AU52" s="39"/>
      <c r="AV52" s="45"/>
      <c r="AW52" s="43"/>
      <c r="AX52" s="40"/>
      <c r="AY52" s="40"/>
      <c r="AZ52" s="44"/>
      <c r="BA52" s="43"/>
      <c r="BB52" s="40"/>
      <c r="BC52" s="40"/>
      <c r="BD52" s="41"/>
      <c r="BE52" s="99">
        <v>0</v>
      </c>
      <c r="BF52" s="100" t="s">
        <v>718</v>
      </c>
      <c r="BG52" s="99">
        <v>0</v>
      </c>
      <c r="BH52" s="100" t="s">
        <v>575</v>
      </c>
      <c r="BI52" s="109">
        <v>0.5</v>
      </c>
      <c r="BJ52" s="100" t="s">
        <v>575</v>
      </c>
    </row>
    <row r="53" spans="1:62" ht="75" customHeight="1" x14ac:dyDescent="0.25">
      <c r="A53" s="63" t="s">
        <v>353</v>
      </c>
      <c r="B53" s="63" t="s">
        <v>354</v>
      </c>
      <c r="C53" s="64">
        <v>0.25</v>
      </c>
      <c r="D53" s="66">
        <v>30</v>
      </c>
      <c r="E53" s="42"/>
      <c r="F53" s="40"/>
      <c r="G53" s="40"/>
      <c r="H53" s="44"/>
      <c r="I53" s="42"/>
      <c r="J53" s="40"/>
      <c r="K53" s="40"/>
      <c r="L53" s="44"/>
      <c r="M53" s="42"/>
      <c r="N53" s="40"/>
      <c r="O53" s="40"/>
      <c r="P53" s="44"/>
      <c r="Q53" s="42"/>
      <c r="R53" s="40"/>
      <c r="S53" s="40"/>
      <c r="T53" s="44"/>
      <c r="U53" s="43"/>
      <c r="V53" s="40"/>
      <c r="W53" s="40"/>
      <c r="X53" s="44"/>
      <c r="Y53" s="42"/>
      <c r="Z53" s="40"/>
      <c r="AA53" s="40"/>
      <c r="AB53" s="44"/>
      <c r="AC53" s="43"/>
      <c r="AD53" s="40"/>
      <c r="AE53" s="40"/>
      <c r="AF53" s="44"/>
      <c r="AG53" s="43"/>
      <c r="AH53" s="40"/>
      <c r="AI53" s="40"/>
      <c r="AJ53" s="44"/>
      <c r="AK53" s="38"/>
      <c r="AL53" s="39"/>
      <c r="AM53" s="39"/>
      <c r="AN53" s="45"/>
      <c r="AO53" s="42"/>
      <c r="AP53" s="40"/>
      <c r="AQ53" s="40"/>
      <c r="AR53" s="41"/>
      <c r="AS53" s="43"/>
      <c r="AT53" s="40"/>
      <c r="AU53" s="40"/>
      <c r="AV53" s="44"/>
      <c r="AW53" s="42"/>
      <c r="AX53" s="40"/>
      <c r="AY53" s="40"/>
      <c r="AZ53" s="44"/>
      <c r="BA53" s="43"/>
      <c r="BB53" s="40"/>
      <c r="BC53" s="40"/>
      <c r="BD53" s="41"/>
      <c r="BE53" s="99">
        <v>0</v>
      </c>
      <c r="BF53" s="100" t="s">
        <v>281</v>
      </c>
      <c r="BG53" s="99">
        <v>0</v>
      </c>
      <c r="BH53" s="100" t="s">
        <v>576</v>
      </c>
      <c r="BI53" s="109">
        <v>1</v>
      </c>
      <c r="BJ53" s="100" t="s">
        <v>281</v>
      </c>
    </row>
    <row r="54" spans="1:62" ht="79.5" customHeight="1" x14ac:dyDescent="0.25">
      <c r="A54" s="63" t="s">
        <v>511</v>
      </c>
      <c r="B54" s="63" t="s">
        <v>347</v>
      </c>
      <c r="C54" s="64">
        <v>0.2</v>
      </c>
      <c r="D54" s="66">
        <v>90</v>
      </c>
      <c r="E54" s="42"/>
      <c r="F54" s="40"/>
      <c r="G54" s="40"/>
      <c r="H54" s="44"/>
      <c r="I54" s="42"/>
      <c r="J54" s="40"/>
      <c r="K54" s="40"/>
      <c r="L54" s="44"/>
      <c r="M54" s="42"/>
      <c r="N54" s="40"/>
      <c r="O54" s="40"/>
      <c r="P54" s="44"/>
      <c r="Q54" s="42"/>
      <c r="R54" s="40"/>
      <c r="S54" s="40"/>
      <c r="T54" s="44"/>
      <c r="U54" s="43"/>
      <c r="V54" s="40"/>
      <c r="W54" s="40"/>
      <c r="X54" s="44"/>
      <c r="Y54" s="42"/>
      <c r="Z54" s="40"/>
      <c r="AA54" s="40"/>
      <c r="AB54" s="44"/>
      <c r="AC54" s="43"/>
      <c r="AD54" s="40"/>
      <c r="AE54" s="40"/>
      <c r="AF54" s="44"/>
      <c r="AG54" s="42"/>
      <c r="AH54" s="40"/>
      <c r="AI54" s="40"/>
      <c r="AJ54" s="41"/>
      <c r="AK54" s="42"/>
      <c r="AL54" s="40"/>
      <c r="AM54" s="40"/>
      <c r="AN54" s="41"/>
      <c r="AO54" s="38"/>
      <c r="AP54" s="39"/>
      <c r="AQ54" s="39"/>
      <c r="AR54" s="45"/>
      <c r="AS54" s="38"/>
      <c r="AT54" s="39"/>
      <c r="AU54" s="39"/>
      <c r="AV54" s="45"/>
      <c r="AW54" s="38"/>
      <c r="AX54" s="39"/>
      <c r="AY54" s="39"/>
      <c r="AZ54" s="45"/>
      <c r="BA54" s="43"/>
      <c r="BB54" s="40"/>
      <c r="BC54" s="40"/>
      <c r="BD54" s="41"/>
      <c r="BE54" s="99">
        <v>0</v>
      </c>
      <c r="BF54" s="100" t="s">
        <v>281</v>
      </c>
      <c r="BG54" s="99">
        <v>0</v>
      </c>
      <c r="BH54" s="100" t="s">
        <v>281</v>
      </c>
      <c r="BI54" s="109">
        <v>0.8</v>
      </c>
      <c r="BJ54" s="100" t="s">
        <v>606</v>
      </c>
    </row>
    <row r="55" spans="1:62" ht="15" customHeight="1" x14ac:dyDescent="0.25">
      <c r="A55" s="195" t="s">
        <v>315</v>
      </c>
      <c r="B55" s="196"/>
      <c r="C55" s="196"/>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7"/>
    </row>
    <row r="56" spans="1:62" x14ac:dyDescent="0.25">
      <c r="A56" s="63" t="s">
        <v>265</v>
      </c>
      <c r="B56" s="63" t="s">
        <v>346</v>
      </c>
      <c r="C56" s="64">
        <v>0.1</v>
      </c>
      <c r="D56" s="66">
        <v>20</v>
      </c>
      <c r="E56" s="43"/>
      <c r="F56" s="40"/>
      <c r="G56" s="40"/>
      <c r="H56" s="44"/>
      <c r="I56" s="42"/>
      <c r="J56" s="40"/>
      <c r="K56" s="40"/>
      <c r="L56" s="41"/>
      <c r="M56" s="38"/>
      <c r="N56" s="39"/>
      <c r="O56" s="39"/>
      <c r="P56" s="41"/>
      <c r="Q56" s="43"/>
      <c r="R56" s="40"/>
      <c r="S56" s="40"/>
      <c r="T56" s="44"/>
      <c r="U56" s="42"/>
      <c r="V56" s="40"/>
      <c r="W56" s="40"/>
      <c r="X56" s="44"/>
      <c r="Y56" s="42"/>
      <c r="Z56" s="40"/>
      <c r="AA56" s="40"/>
      <c r="AB56" s="44"/>
      <c r="AC56" s="42"/>
      <c r="AD56" s="40"/>
      <c r="AE56" s="40"/>
      <c r="AF56" s="44"/>
      <c r="AG56" s="42"/>
      <c r="AH56" s="40"/>
      <c r="AI56" s="40"/>
      <c r="AJ56" s="44"/>
      <c r="AK56" s="42"/>
      <c r="AL56" s="40"/>
      <c r="AM56" s="40"/>
      <c r="AN56" s="44"/>
      <c r="AO56" s="42"/>
      <c r="AP56" s="40"/>
      <c r="AQ56" s="40"/>
      <c r="AR56" s="44"/>
      <c r="AS56" s="42"/>
      <c r="AT56" s="40"/>
      <c r="AU56" s="40"/>
      <c r="AV56" s="44"/>
      <c r="AW56" s="42"/>
      <c r="AX56" s="40"/>
      <c r="AY56" s="40"/>
      <c r="AZ56" s="44"/>
      <c r="BA56" s="42"/>
      <c r="BB56" s="40"/>
      <c r="BC56" s="40"/>
      <c r="BD56" s="41"/>
      <c r="BE56" s="99">
        <v>1</v>
      </c>
      <c r="BF56" s="100" t="s">
        <v>281</v>
      </c>
      <c r="BG56" s="99">
        <v>1</v>
      </c>
      <c r="BH56" s="100" t="s">
        <v>281</v>
      </c>
      <c r="BI56" s="109">
        <v>1</v>
      </c>
      <c r="BJ56" s="100" t="s">
        <v>281</v>
      </c>
    </row>
    <row r="57" spans="1:62" ht="108" x14ac:dyDescent="0.25">
      <c r="A57" s="63" t="s">
        <v>703</v>
      </c>
      <c r="B57" s="63" t="s">
        <v>346</v>
      </c>
      <c r="C57" s="67">
        <v>0.1</v>
      </c>
      <c r="D57" s="66">
        <v>20</v>
      </c>
      <c r="E57" s="43"/>
      <c r="F57" s="40"/>
      <c r="G57" s="40"/>
      <c r="H57" s="44"/>
      <c r="I57" s="42"/>
      <c r="J57" s="40"/>
      <c r="K57" s="40"/>
      <c r="L57" s="41"/>
      <c r="M57" s="43"/>
      <c r="N57" s="40"/>
      <c r="O57" s="40"/>
      <c r="P57" s="39"/>
      <c r="Q57" s="38"/>
      <c r="R57" s="39"/>
      <c r="S57" s="40"/>
      <c r="T57" s="44"/>
      <c r="U57" s="42"/>
      <c r="V57" s="40"/>
      <c r="W57" s="40"/>
      <c r="X57" s="44"/>
      <c r="Y57" s="42"/>
      <c r="Z57" s="40"/>
      <c r="AA57" s="40"/>
      <c r="AB57" s="44"/>
      <c r="AC57" s="42"/>
      <c r="AD57" s="40"/>
      <c r="AE57" s="40"/>
      <c r="AF57" s="44"/>
      <c r="AG57" s="42"/>
      <c r="AH57" s="40"/>
      <c r="AI57" s="40"/>
      <c r="AJ57" s="44"/>
      <c r="AK57" s="42"/>
      <c r="AL57" s="40"/>
      <c r="AM57" s="40"/>
      <c r="AN57" s="44"/>
      <c r="AO57" s="42"/>
      <c r="AP57" s="40"/>
      <c r="AQ57" s="40"/>
      <c r="AR57" s="44"/>
      <c r="AS57" s="42"/>
      <c r="AT57" s="40"/>
      <c r="AU57" s="40"/>
      <c r="AV57" s="44"/>
      <c r="AW57" s="42"/>
      <c r="AX57" s="40"/>
      <c r="AY57" s="40"/>
      <c r="AZ57" s="44"/>
      <c r="BA57" s="42"/>
      <c r="BB57" s="40"/>
      <c r="BC57" s="40"/>
      <c r="BD57" s="41"/>
      <c r="BE57" s="102">
        <v>1</v>
      </c>
      <c r="BF57" s="100" t="s">
        <v>523</v>
      </c>
      <c r="BG57" s="102">
        <v>1</v>
      </c>
      <c r="BH57" s="100" t="s">
        <v>577</v>
      </c>
      <c r="BI57" s="109">
        <v>1</v>
      </c>
      <c r="BJ57" s="100" t="s">
        <v>281</v>
      </c>
    </row>
    <row r="58" spans="1:62" ht="24" customHeight="1" x14ac:dyDescent="0.25">
      <c r="A58" s="63" t="s">
        <v>355</v>
      </c>
      <c r="B58" s="63" t="s">
        <v>304</v>
      </c>
      <c r="C58" s="64">
        <v>0.1</v>
      </c>
      <c r="D58" s="66">
        <v>20</v>
      </c>
      <c r="E58" s="43"/>
      <c r="F58" s="40"/>
      <c r="G58" s="40"/>
      <c r="H58" s="44"/>
      <c r="I58" s="42"/>
      <c r="J58" s="40"/>
      <c r="K58" s="40"/>
      <c r="L58" s="41"/>
      <c r="M58" s="43"/>
      <c r="N58" s="40"/>
      <c r="O58" s="40"/>
      <c r="P58" s="41"/>
      <c r="Q58" s="38"/>
      <c r="R58" s="39"/>
      <c r="S58" s="39"/>
      <c r="T58" s="44"/>
      <c r="U58" s="42"/>
      <c r="V58" s="40"/>
      <c r="W58" s="40"/>
      <c r="X58" s="44"/>
      <c r="Y58" s="42"/>
      <c r="Z58" s="40"/>
      <c r="AA58" s="40"/>
      <c r="AB58" s="44"/>
      <c r="AC58" s="42"/>
      <c r="AD58" s="40"/>
      <c r="AE58" s="40"/>
      <c r="AF58" s="44"/>
      <c r="AG58" s="42"/>
      <c r="AH58" s="40"/>
      <c r="AI58" s="40"/>
      <c r="AJ58" s="44"/>
      <c r="AK58" s="42"/>
      <c r="AL58" s="40"/>
      <c r="AM58" s="40"/>
      <c r="AN58" s="44"/>
      <c r="AO58" s="42"/>
      <c r="AP58" s="40"/>
      <c r="AQ58" s="40"/>
      <c r="AR58" s="44"/>
      <c r="AS58" s="42"/>
      <c r="AT58" s="40"/>
      <c r="AU58" s="40"/>
      <c r="AV58" s="44"/>
      <c r="AW58" s="42"/>
      <c r="AX58" s="40"/>
      <c r="AY58" s="40"/>
      <c r="AZ58" s="44"/>
      <c r="BA58" s="42"/>
      <c r="BB58" s="40"/>
      <c r="BC58" s="40"/>
      <c r="BD58" s="41"/>
      <c r="BE58" s="99">
        <v>1</v>
      </c>
      <c r="BF58" s="100" t="s">
        <v>281</v>
      </c>
      <c r="BG58" s="99">
        <v>1</v>
      </c>
      <c r="BH58" s="100" t="s">
        <v>281</v>
      </c>
      <c r="BI58" s="109">
        <v>1</v>
      </c>
      <c r="BJ58" s="100" t="s">
        <v>281</v>
      </c>
    </row>
    <row r="59" spans="1:62" ht="18" customHeight="1" x14ac:dyDescent="0.25">
      <c r="A59" s="195" t="s">
        <v>316</v>
      </c>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7"/>
    </row>
    <row r="60" spans="1:62" ht="24" x14ac:dyDescent="0.25">
      <c r="A60" s="63" t="s">
        <v>359</v>
      </c>
      <c r="B60" s="63" t="s">
        <v>346</v>
      </c>
      <c r="C60" s="64">
        <v>0.05</v>
      </c>
      <c r="D60" s="66">
        <v>30</v>
      </c>
      <c r="E60" s="43"/>
      <c r="F60" s="40"/>
      <c r="G60" s="40"/>
      <c r="H60" s="44"/>
      <c r="I60" s="42"/>
      <c r="J60" s="40"/>
      <c r="K60" s="40"/>
      <c r="L60" s="41"/>
      <c r="M60" s="43"/>
      <c r="N60" s="40"/>
      <c r="O60" s="39"/>
      <c r="P60" s="49"/>
      <c r="Q60" s="38"/>
      <c r="R60" s="39"/>
      <c r="S60" s="40"/>
      <c r="T60" s="41"/>
      <c r="U60" s="43"/>
      <c r="V60" s="40"/>
      <c r="W60" s="40"/>
      <c r="X60" s="44"/>
      <c r="Y60" s="46"/>
      <c r="Z60" s="47"/>
      <c r="AA60" s="40"/>
      <c r="AB60" s="44"/>
      <c r="AC60" s="46"/>
      <c r="AD60" s="47"/>
      <c r="AE60" s="40"/>
      <c r="AF60" s="44"/>
      <c r="AG60" s="46"/>
      <c r="AH60" s="47"/>
      <c r="AI60" s="40"/>
      <c r="AJ60" s="44"/>
      <c r="AK60" s="46"/>
      <c r="AL60" s="47"/>
      <c r="AM60" s="40"/>
      <c r="AN60" s="44"/>
      <c r="AO60" s="46"/>
      <c r="AP60" s="47"/>
      <c r="AQ60" s="40"/>
      <c r="AR60" s="44"/>
      <c r="AS60" s="46"/>
      <c r="AT60" s="47"/>
      <c r="AU60" s="40"/>
      <c r="AV60" s="44"/>
      <c r="AW60" s="46"/>
      <c r="AX60" s="47"/>
      <c r="AY60" s="40"/>
      <c r="AZ60" s="44"/>
      <c r="BA60" s="46"/>
      <c r="BB60" s="47"/>
      <c r="BC60" s="40"/>
      <c r="BD60" s="41"/>
      <c r="BE60" s="99">
        <v>0.9</v>
      </c>
      <c r="BF60" s="100" t="s">
        <v>281</v>
      </c>
      <c r="BG60" s="99">
        <v>0.9</v>
      </c>
      <c r="BH60" s="100" t="s">
        <v>281</v>
      </c>
      <c r="BI60" s="109">
        <v>1</v>
      </c>
      <c r="BJ60" s="100"/>
    </row>
    <row r="61" spans="1:62" ht="120" x14ac:dyDescent="0.25">
      <c r="A61" s="63" t="s">
        <v>357</v>
      </c>
      <c r="B61" s="63" t="s">
        <v>333</v>
      </c>
      <c r="C61" s="64">
        <v>0.2</v>
      </c>
      <c r="D61" s="66">
        <v>15</v>
      </c>
      <c r="E61" s="43"/>
      <c r="F61" s="40"/>
      <c r="G61" s="40"/>
      <c r="H61" s="44"/>
      <c r="I61" s="42"/>
      <c r="J61" s="40"/>
      <c r="K61" s="40"/>
      <c r="L61" s="41"/>
      <c r="M61" s="43"/>
      <c r="N61" s="40"/>
      <c r="O61" s="40"/>
      <c r="P61" s="44"/>
      <c r="Q61" s="42"/>
      <c r="R61" s="40"/>
      <c r="S61" s="40"/>
      <c r="T61" s="41"/>
      <c r="U61" s="38"/>
      <c r="V61" s="39"/>
      <c r="W61" s="40"/>
      <c r="X61" s="44"/>
      <c r="Y61" s="46"/>
      <c r="Z61" s="47"/>
      <c r="AA61" s="40"/>
      <c r="AB61" s="44"/>
      <c r="AC61" s="46"/>
      <c r="AD61" s="47"/>
      <c r="AE61" s="40"/>
      <c r="AF61" s="44"/>
      <c r="AG61" s="46"/>
      <c r="AH61" s="47"/>
      <c r="AI61" s="40"/>
      <c r="AJ61" s="44"/>
      <c r="AK61" s="46"/>
      <c r="AL61" s="47"/>
      <c r="AM61" s="40"/>
      <c r="AN61" s="44"/>
      <c r="AO61" s="46"/>
      <c r="AP61" s="47"/>
      <c r="AQ61" s="40"/>
      <c r="AR61" s="44"/>
      <c r="AS61" s="46"/>
      <c r="AT61" s="47"/>
      <c r="AU61" s="40"/>
      <c r="AV61" s="44"/>
      <c r="AW61" s="46"/>
      <c r="AX61" s="47"/>
      <c r="AY61" s="40"/>
      <c r="AZ61" s="44"/>
      <c r="BA61" s="46"/>
      <c r="BB61" s="47"/>
      <c r="BC61" s="40"/>
      <c r="BD61" s="41"/>
      <c r="BE61" s="99">
        <v>0.5</v>
      </c>
      <c r="BF61" s="100" t="s">
        <v>281</v>
      </c>
      <c r="BG61" s="99">
        <v>0.5</v>
      </c>
      <c r="BH61" s="100" t="s">
        <v>607</v>
      </c>
      <c r="BI61" s="109">
        <v>0.5</v>
      </c>
      <c r="BJ61" s="100" t="s">
        <v>608</v>
      </c>
    </row>
    <row r="62" spans="1:62" ht="26.25" customHeight="1" x14ac:dyDescent="0.25">
      <c r="A62" s="63" t="s">
        <v>358</v>
      </c>
      <c r="B62" s="63" t="s">
        <v>333</v>
      </c>
      <c r="C62" s="64">
        <v>0.1</v>
      </c>
      <c r="D62" s="66">
        <v>30</v>
      </c>
      <c r="E62" s="43"/>
      <c r="F62" s="40"/>
      <c r="G62" s="40"/>
      <c r="H62" s="44"/>
      <c r="I62" s="42"/>
      <c r="J62" s="40"/>
      <c r="K62" s="40"/>
      <c r="L62" s="41"/>
      <c r="M62" s="43"/>
      <c r="N62" s="40"/>
      <c r="O62" s="40"/>
      <c r="P62" s="44"/>
      <c r="Q62" s="42"/>
      <c r="R62" s="40"/>
      <c r="S62" s="40"/>
      <c r="T62" s="41"/>
      <c r="U62" s="38"/>
      <c r="V62" s="39"/>
      <c r="W62" s="39"/>
      <c r="X62" s="49"/>
      <c r="Y62" s="46"/>
      <c r="Z62" s="47"/>
      <c r="AA62" s="40"/>
      <c r="AB62" s="44"/>
      <c r="AC62" s="46"/>
      <c r="AD62" s="47"/>
      <c r="AE62" s="40"/>
      <c r="AF62" s="44"/>
      <c r="AG62" s="46"/>
      <c r="AH62" s="47"/>
      <c r="AI62" s="40"/>
      <c r="AJ62" s="44"/>
      <c r="AK62" s="46"/>
      <c r="AL62" s="47"/>
      <c r="AM62" s="40"/>
      <c r="AN62" s="44"/>
      <c r="AO62" s="46"/>
      <c r="AP62" s="47"/>
      <c r="AQ62" s="40"/>
      <c r="AR62" s="44"/>
      <c r="AS62" s="46"/>
      <c r="AT62" s="47"/>
      <c r="AU62" s="40"/>
      <c r="AV62" s="44"/>
      <c r="AW62" s="46"/>
      <c r="AX62" s="47"/>
      <c r="AY62" s="40"/>
      <c r="AZ62" s="44"/>
      <c r="BA62" s="46"/>
      <c r="BB62" s="47"/>
      <c r="BC62" s="40"/>
      <c r="BD62" s="41"/>
      <c r="BE62" s="99"/>
      <c r="BF62" s="100" t="s">
        <v>281</v>
      </c>
      <c r="BG62" s="99"/>
      <c r="BH62" s="100" t="s">
        <v>281</v>
      </c>
      <c r="BI62" s="109">
        <v>0.5</v>
      </c>
      <c r="BJ62" s="100" t="s">
        <v>281</v>
      </c>
    </row>
    <row r="63" spans="1:62" ht="24" x14ac:dyDescent="0.25">
      <c r="A63" s="63" t="s">
        <v>356</v>
      </c>
      <c r="B63" s="63" t="s">
        <v>347</v>
      </c>
      <c r="C63" s="64">
        <v>0.05</v>
      </c>
      <c r="D63" s="66">
        <v>7</v>
      </c>
      <c r="E63" s="43"/>
      <c r="F63" s="40"/>
      <c r="G63" s="40"/>
      <c r="H63" s="44"/>
      <c r="I63" s="42"/>
      <c r="J63" s="40"/>
      <c r="K63" s="40"/>
      <c r="L63" s="41"/>
      <c r="M63" s="43"/>
      <c r="N63" s="40"/>
      <c r="O63" s="40"/>
      <c r="P63" s="44"/>
      <c r="Q63" s="42"/>
      <c r="R63" s="40"/>
      <c r="S63" s="40"/>
      <c r="T63" s="41"/>
      <c r="U63" s="43"/>
      <c r="V63" s="40"/>
      <c r="W63" s="40"/>
      <c r="X63" s="41"/>
      <c r="Y63" s="43"/>
      <c r="Z63" s="40"/>
      <c r="AA63" s="40"/>
      <c r="AB63" s="49"/>
      <c r="AC63" s="46"/>
      <c r="AD63" s="47"/>
      <c r="AE63" s="40"/>
      <c r="AF63" s="44"/>
      <c r="AG63" s="46"/>
      <c r="AH63" s="47"/>
      <c r="AI63" s="40"/>
      <c r="AJ63" s="44"/>
      <c r="AK63" s="46"/>
      <c r="AL63" s="47"/>
      <c r="AM63" s="40"/>
      <c r="AN63" s="44"/>
      <c r="AO63" s="46"/>
      <c r="AP63" s="47"/>
      <c r="AQ63" s="40"/>
      <c r="AR63" s="44"/>
      <c r="AS63" s="46"/>
      <c r="AT63" s="47"/>
      <c r="AU63" s="40"/>
      <c r="AV63" s="44"/>
      <c r="AW63" s="46"/>
      <c r="AX63" s="47"/>
      <c r="AY63" s="40"/>
      <c r="AZ63" s="44"/>
      <c r="BA63" s="46"/>
      <c r="BB63" s="47"/>
      <c r="BC63" s="40"/>
      <c r="BD63" s="41"/>
      <c r="BE63" s="99">
        <v>0</v>
      </c>
      <c r="BF63" s="100" t="s">
        <v>281</v>
      </c>
      <c r="BG63" s="99">
        <v>0</v>
      </c>
      <c r="BH63" s="100" t="s">
        <v>281</v>
      </c>
      <c r="BI63" s="109">
        <v>0.8</v>
      </c>
      <c r="BJ63" s="100" t="s">
        <v>281</v>
      </c>
    </row>
    <row r="64" spans="1:62" ht="72" x14ac:dyDescent="0.25">
      <c r="A64" s="63" t="s">
        <v>512</v>
      </c>
      <c r="B64" s="63" t="s">
        <v>346</v>
      </c>
      <c r="C64" s="64">
        <v>0.1</v>
      </c>
      <c r="D64" s="66">
        <v>15</v>
      </c>
      <c r="E64" s="42"/>
      <c r="F64" s="40"/>
      <c r="G64" s="40"/>
      <c r="H64" s="44"/>
      <c r="I64" s="42"/>
      <c r="J64" s="40"/>
      <c r="K64" s="40"/>
      <c r="L64" s="41"/>
      <c r="M64" s="42"/>
      <c r="N64" s="40"/>
      <c r="O64" s="40"/>
      <c r="P64" s="44"/>
      <c r="Q64" s="42"/>
      <c r="R64" s="40"/>
      <c r="S64" s="40"/>
      <c r="T64" s="41"/>
      <c r="U64" s="43"/>
      <c r="V64" s="40"/>
      <c r="W64" s="40"/>
      <c r="X64" s="41"/>
      <c r="Y64" s="42"/>
      <c r="Z64" s="40"/>
      <c r="AA64" s="40"/>
      <c r="AB64" s="49"/>
      <c r="AC64" s="46"/>
      <c r="AD64" s="47"/>
      <c r="AE64" s="40"/>
      <c r="AF64" s="44"/>
      <c r="AG64" s="46"/>
      <c r="AH64" s="47"/>
      <c r="AI64" s="39"/>
      <c r="AJ64" s="45"/>
      <c r="AK64" s="46"/>
      <c r="AL64" s="47"/>
      <c r="AM64" s="40"/>
      <c r="AN64" s="44"/>
      <c r="AO64" s="46"/>
      <c r="AP64" s="47"/>
      <c r="AQ64" s="40"/>
      <c r="AR64" s="44"/>
      <c r="AS64" s="46"/>
      <c r="AT64" s="47"/>
      <c r="AU64" s="40"/>
      <c r="AV64" s="44"/>
      <c r="AW64" s="46"/>
      <c r="AX64" s="47"/>
      <c r="AY64" s="40"/>
      <c r="AZ64" s="44"/>
      <c r="BA64" s="46"/>
      <c r="BB64" s="47"/>
      <c r="BC64" s="40"/>
      <c r="BD64" s="41"/>
      <c r="BE64" s="99">
        <v>0</v>
      </c>
      <c r="BF64" s="100" t="s">
        <v>524</v>
      </c>
      <c r="BG64" s="99">
        <v>0</v>
      </c>
      <c r="BH64" s="100" t="s">
        <v>595</v>
      </c>
      <c r="BI64" s="109">
        <v>1</v>
      </c>
      <c r="BJ64" s="100" t="s">
        <v>281</v>
      </c>
    </row>
    <row r="65" spans="1:64" ht="109.5" customHeight="1" x14ac:dyDescent="0.25">
      <c r="A65" s="63" t="s">
        <v>360</v>
      </c>
      <c r="B65" s="63" t="s">
        <v>346</v>
      </c>
      <c r="C65" s="64">
        <v>0.15</v>
      </c>
      <c r="D65" s="66">
        <v>90</v>
      </c>
      <c r="E65" s="42"/>
      <c r="F65" s="40"/>
      <c r="G65" s="40"/>
      <c r="H65" s="44"/>
      <c r="I65" s="42"/>
      <c r="J65" s="40"/>
      <c r="K65" s="40"/>
      <c r="L65" s="44"/>
      <c r="M65" s="42"/>
      <c r="N65" s="40"/>
      <c r="O65" s="40"/>
      <c r="P65" s="44"/>
      <c r="Q65" s="42"/>
      <c r="R65" s="40"/>
      <c r="S65" s="40"/>
      <c r="T65" s="44"/>
      <c r="U65" s="43"/>
      <c r="V65" s="40"/>
      <c r="W65" s="40"/>
      <c r="X65" s="44"/>
      <c r="Y65" s="42"/>
      <c r="Z65" s="40"/>
      <c r="AA65" s="40"/>
      <c r="AB65" s="44"/>
      <c r="AC65" s="43"/>
      <c r="AD65" s="40"/>
      <c r="AE65" s="40"/>
      <c r="AF65" s="44"/>
      <c r="AG65" s="43"/>
      <c r="AH65" s="40"/>
      <c r="AI65" s="40"/>
      <c r="AJ65" s="44"/>
      <c r="AK65" s="43"/>
      <c r="AL65" s="40"/>
      <c r="AM65" s="40"/>
      <c r="AN65" s="44"/>
      <c r="AO65" s="38"/>
      <c r="AP65" s="39"/>
      <c r="AQ65" s="39"/>
      <c r="AR65" s="45"/>
      <c r="AS65" s="38"/>
      <c r="AT65" s="39"/>
      <c r="AU65" s="39"/>
      <c r="AV65" s="45"/>
      <c r="AW65" s="38"/>
      <c r="AX65" s="39"/>
      <c r="AY65" s="39"/>
      <c r="AZ65" s="45"/>
      <c r="BA65" s="43"/>
      <c r="BB65" s="40"/>
      <c r="BC65" s="40"/>
      <c r="BD65" s="41"/>
      <c r="BE65" s="99">
        <v>0</v>
      </c>
      <c r="BF65" s="100" t="s">
        <v>281</v>
      </c>
      <c r="BG65" s="99">
        <v>0</v>
      </c>
      <c r="BH65" s="100" t="s">
        <v>578</v>
      </c>
      <c r="BI65" s="109">
        <v>0.8</v>
      </c>
      <c r="BJ65" s="100" t="s">
        <v>610</v>
      </c>
    </row>
    <row r="66" spans="1:64" ht="15" customHeight="1" x14ac:dyDescent="0.25">
      <c r="A66" s="195" t="s">
        <v>317</v>
      </c>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7"/>
    </row>
    <row r="67" spans="1:64" ht="60" x14ac:dyDescent="0.25">
      <c r="A67" s="63" t="s">
        <v>361</v>
      </c>
      <c r="B67" s="63" t="s">
        <v>347</v>
      </c>
      <c r="C67" s="64">
        <v>0.1</v>
      </c>
      <c r="D67" s="66">
        <v>60</v>
      </c>
      <c r="E67" s="42"/>
      <c r="F67" s="40"/>
      <c r="G67" s="40"/>
      <c r="H67" s="44"/>
      <c r="I67" s="42"/>
      <c r="J67" s="40"/>
      <c r="K67" s="40"/>
      <c r="L67" s="44"/>
      <c r="M67" s="42"/>
      <c r="N67" s="40"/>
      <c r="O67" s="40"/>
      <c r="P67" s="44"/>
      <c r="Q67" s="42"/>
      <c r="R67" s="40"/>
      <c r="S67" s="40"/>
      <c r="T67" s="44"/>
      <c r="U67" s="43"/>
      <c r="V67" s="40"/>
      <c r="W67" s="40"/>
      <c r="X67" s="44"/>
      <c r="Y67" s="42"/>
      <c r="Z67" s="40"/>
      <c r="AA67" s="40"/>
      <c r="AB67" s="44"/>
      <c r="AC67" s="43"/>
      <c r="AD67" s="40"/>
      <c r="AE67" s="40"/>
      <c r="AF67" s="44"/>
      <c r="AG67" s="38"/>
      <c r="AH67" s="39"/>
      <c r="AI67" s="39"/>
      <c r="AJ67" s="45"/>
      <c r="AK67" s="38"/>
      <c r="AL67" s="39"/>
      <c r="AM67" s="39"/>
      <c r="AN67" s="45"/>
      <c r="AO67" s="43"/>
      <c r="AP67" s="40"/>
      <c r="AQ67" s="40"/>
      <c r="AR67" s="44"/>
      <c r="AS67" s="43"/>
      <c r="AT67" s="40"/>
      <c r="AU67" s="40"/>
      <c r="AV67" s="44"/>
      <c r="AW67" s="43"/>
      <c r="AX67" s="40"/>
      <c r="AY67" s="40"/>
      <c r="AZ67" s="44"/>
      <c r="BA67" s="43"/>
      <c r="BB67" s="40"/>
      <c r="BC67" s="40"/>
      <c r="BD67" s="41"/>
      <c r="BE67" s="99" t="s">
        <v>501</v>
      </c>
      <c r="BF67" s="100" t="s">
        <v>708</v>
      </c>
      <c r="BG67" s="99" t="s">
        <v>501</v>
      </c>
      <c r="BH67" s="100" t="s">
        <v>281</v>
      </c>
      <c r="BI67" s="109">
        <v>1</v>
      </c>
      <c r="BJ67" s="100" t="s">
        <v>281</v>
      </c>
    </row>
    <row r="68" spans="1:64" ht="108" x14ac:dyDescent="0.25">
      <c r="A68" s="63" t="s">
        <v>363</v>
      </c>
      <c r="B68" s="63" t="s">
        <v>354</v>
      </c>
      <c r="C68" s="64">
        <v>0.25</v>
      </c>
      <c r="D68" s="66">
        <v>60</v>
      </c>
      <c r="E68" s="42"/>
      <c r="F68" s="40"/>
      <c r="G68" s="40"/>
      <c r="H68" s="44"/>
      <c r="I68" s="42"/>
      <c r="J68" s="40"/>
      <c r="K68" s="40"/>
      <c r="L68" s="44"/>
      <c r="M68" s="42"/>
      <c r="N68" s="40"/>
      <c r="O68" s="40"/>
      <c r="P68" s="44"/>
      <c r="Q68" s="42"/>
      <c r="R68" s="40"/>
      <c r="S68" s="40"/>
      <c r="T68" s="44"/>
      <c r="U68" s="43"/>
      <c r="V68" s="40"/>
      <c r="W68" s="40"/>
      <c r="X68" s="44"/>
      <c r="Y68" s="42"/>
      <c r="Z68" s="40"/>
      <c r="AA68" s="40"/>
      <c r="AB68" s="44"/>
      <c r="AC68" s="43"/>
      <c r="AD68" s="40"/>
      <c r="AE68" s="40"/>
      <c r="AF68" s="44"/>
      <c r="AG68" s="38"/>
      <c r="AH68" s="39"/>
      <c r="AI68" s="39"/>
      <c r="AJ68" s="45"/>
      <c r="AK68" s="38"/>
      <c r="AL68" s="39"/>
      <c r="AM68" s="39"/>
      <c r="AN68" s="45"/>
      <c r="AO68" s="43"/>
      <c r="AP68" s="40"/>
      <c r="AQ68" s="40"/>
      <c r="AR68" s="44"/>
      <c r="AS68" s="43"/>
      <c r="AT68" s="40"/>
      <c r="AU68" s="40"/>
      <c r="AV68" s="44"/>
      <c r="AW68" s="43"/>
      <c r="AX68" s="40"/>
      <c r="AY68" s="40"/>
      <c r="AZ68" s="44"/>
      <c r="BA68" s="43"/>
      <c r="BB68" s="40"/>
      <c r="BC68" s="40"/>
      <c r="BD68" s="41"/>
      <c r="BE68" s="99">
        <v>0.2</v>
      </c>
      <c r="BF68" s="100" t="s">
        <v>525</v>
      </c>
      <c r="BG68" s="99">
        <v>0.2</v>
      </c>
      <c r="BH68" s="100" t="s">
        <v>609</v>
      </c>
      <c r="BI68" s="109">
        <v>0.8</v>
      </c>
      <c r="BJ68" s="100" t="s">
        <v>281</v>
      </c>
    </row>
    <row r="69" spans="1:64" ht="108" x14ac:dyDescent="0.25">
      <c r="A69" s="63" t="s">
        <v>362</v>
      </c>
      <c r="B69" s="63" t="s">
        <v>347</v>
      </c>
      <c r="C69" s="64">
        <v>0.3</v>
      </c>
      <c r="D69" s="66">
        <v>90</v>
      </c>
      <c r="E69" s="42"/>
      <c r="F69" s="40"/>
      <c r="G69" s="40"/>
      <c r="H69" s="44"/>
      <c r="I69" s="42"/>
      <c r="J69" s="40"/>
      <c r="K69" s="40"/>
      <c r="L69" s="44"/>
      <c r="M69" s="42"/>
      <c r="N69" s="40"/>
      <c r="O69" s="40"/>
      <c r="P69" s="44"/>
      <c r="Q69" s="42"/>
      <c r="R69" s="40"/>
      <c r="S69" s="40"/>
      <c r="T69" s="44"/>
      <c r="U69" s="43"/>
      <c r="V69" s="40"/>
      <c r="W69" s="40"/>
      <c r="X69" s="44"/>
      <c r="Y69" s="42"/>
      <c r="Z69" s="40"/>
      <c r="AA69" s="40"/>
      <c r="AB69" s="44"/>
      <c r="AC69" s="43"/>
      <c r="AD69" s="40"/>
      <c r="AE69" s="40"/>
      <c r="AF69" s="44"/>
      <c r="AG69" s="43"/>
      <c r="AH69" s="40"/>
      <c r="AI69" s="40"/>
      <c r="AJ69" s="44"/>
      <c r="AK69" s="43"/>
      <c r="AL69" s="40"/>
      <c r="AM69" s="40"/>
      <c r="AN69" s="44"/>
      <c r="AO69" s="43"/>
      <c r="AP69" s="40"/>
      <c r="AQ69" s="40"/>
      <c r="AR69" s="44"/>
      <c r="AS69" s="38"/>
      <c r="AT69" s="39"/>
      <c r="AU69" s="39"/>
      <c r="AV69" s="45"/>
      <c r="AW69" s="38"/>
      <c r="AX69" s="39"/>
      <c r="AY69" s="39"/>
      <c r="AZ69" s="45"/>
      <c r="BA69" s="38"/>
      <c r="BB69" s="39"/>
      <c r="BC69" s="39"/>
      <c r="BD69" s="49"/>
      <c r="BE69" s="99">
        <v>0</v>
      </c>
      <c r="BF69" s="100" t="s">
        <v>281</v>
      </c>
      <c r="BG69" s="99">
        <v>0</v>
      </c>
      <c r="BH69" s="100" t="s">
        <v>281</v>
      </c>
      <c r="BI69" s="109">
        <v>0.1</v>
      </c>
      <c r="BJ69" s="100" t="s">
        <v>709</v>
      </c>
    </row>
    <row r="70" spans="1:64" x14ac:dyDescent="0.25">
      <c r="A70" s="198" t="s">
        <v>318</v>
      </c>
      <c r="B70" s="199"/>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c r="AR70" s="199"/>
      <c r="AS70" s="199"/>
      <c r="AT70" s="199"/>
      <c r="AU70" s="199"/>
      <c r="AV70" s="199"/>
      <c r="AW70" s="199"/>
      <c r="AX70" s="199"/>
      <c r="AY70" s="199"/>
      <c r="AZ70" s="199"/>
      <c r="BA70" s="199"/>
      <c r="BB70" s="199"/>
      <c r="BC70" s="199"/>
      <c r="BD70" s="199"/>
      <c r="BE70" s="199"/>
      <c r="BF70" s="199"/>
      <c r="BG70" s="199"/>
      <c r="BH70" s="199"/>
      <c r="BI70" s="199"/>
      <c r="BJ70" s="200"/>
    </row>
    <row r="71" spans="1:64" ht="12.75" thickBot="1" x14ac:dyDescent="0.3">
      <c r="A71" s="68" t="s">
        <v>364</v>
      </c>
      <c r="B71" s="68" t="s">
        <v>304</v>
      </c>
      <c r="C71" s="69">
        <v>0.1</v>
      </c>
      <c r="D71" s="70" t="s">
        <v>305</v>
      </c>
      <c r="E71" s="51"/>
      <c r="F71" s="52"/>
      <c r="G71" s="52"/>
      <c r="H71" s="53"/>
      <c r="I71" s="51"/>
      <c r="J71" s="52"/>
      <c r="K71" s="52"/>
      <c r="L71" s="53"/>
      <c r="M71" s="51"/>
      <c r="N71" s="52"/>
      <c r="O71" s="52"/>
      <c r="P71" s="53"/>
      <c r="Q71" s="51"/>
      <c r="R71" s="52"/>
      <c r="S71" s="52"/>
      <c r="T71" s="53"/>
      <c r="U71" s="51"/>
      <c r="V71" s="52"/>
      <c r="W71" s="52"/>
      <c r="X71" s="53"/>
      <c r="Y71" s="51"/>
      <c r="Z71" s="52"/>
      <c r="AA71" s="52"/>
      <c r="AB71" s="53"/>
      <c r="AC71" s="51"/>
      <c r="AD71" s="52"/>
      <c r="AE71" s="52"/>
      <c r="AF71" s="53"/>
      <c r="AG71" s="51"/>
      <c r="AH71" s="52"/>
      <c r="AI71" s="52"/>
      <c r="AJ71" s="53"/>
      <c r="AK71" s="51"/>
      <c r="AL71" s="52"/>
      <c r="AM71" s="52"/>
      <c r="AN71" s="53"/>
      <c r="AO71" s="51"/>
      <c r="AP71" s="52"/>
      <c r="AQ71" s="52"/>
      <c r="AR71" s="53"/>
      <c r="AS71" s="51"/>
      <c r="AT71" s="52"/>
      <c r="AU71" s="52"/>
      <c r="AV71" s="53"/>
      <c r="AW71" s="51"/>
      <c r="AX71" s="52"/>
      <c r="AY71" s="52"/>
      <c r="AZ71" s="53"/>
      <c r="BA71" s="51"/>
      <c r="BB71" s="52"/>
      <c r="BC71" s="52"/>
      <c r="BD71" s="103"/>
      <c r="BE71" s="99"/>
      <c r="BF71" s="100" t="s">
        <v>281</v>
      </c>
      <c r="BG71" s="40"/>
      <c r="BH71" s="100" t="s">
        <v>281</v>
      </c>
      <c r="BI71" s="109">
        <v>1</v>
      </c>
      <c r="BJ71" s="100" t="s">
        <v>281</v>
      </c>
      <c r="BK71" s="40"/>
      <c r="BL71" s="40"/>
    </row>
    <row r="72" spans="1:64" ht="12.75" thickBot="1" x14ac:dyDescent="0.3">
      <c r="C72" s="54"/>
      <c r="BE72" s="89"/>
    </row>
    <row r="73" spans="1:64" s="72" customFormat="1" ht="12.75" thickTop="1" x14ac:dyDescent="0.25">
      <c r="A73" s="93"/>
      <c r="B73" s="93"/>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33"/>
      <c r="AH73" s="33"/>
      <c r="AI73" s="33"/>
      <c r="AJ73" s="33"/>
      <c r="AK73" s="33"/>
      <c r="AL73" s="33"/>
      <c r="AM73" s="33"/>
      <c r="AN73" s="33"/>
      <c r="AO73" s="33"/>
      <c r="AP73" s="33"/>
      <c r="AQ73" s="33"/>
      <c r="AR73" s="33"/>
      <c r="AS73" s="33"/>
      <c r="AT73" s="33"/>
      <c r="AU73" s="33"/>
      <c r="AV73" s="33"/>
      <c r="AW73" s="33"/>
      <c r="AX73" s="33"/>
      <c r="AY73" s="33"/>
      <c r="AZ73" s="33"/>
      <c r="BF73" s="93"/>
      <c r="BH73" s="93"/>
      <c r="BJ73" s="93"/>
    </row>
  </sheetData>
  <sheetProtection algorithmName="SHA-512" hashValue="X+vcR0pppeiNUqp8E45zaGdRSGJ2KPh3gMStyXA1ULICE7CJZQOu31liIZZZleIb3gpC5ndO1b15NMY+oi2lhQ==" saltValue="tnhBxKnLDpWa+Fw0ozcH7Q==" spinCount="100000" sheet="1" objects="1" scenarios="1"/>
  <mergeCells count="44">
    <mergeCell ref="BH5:BH10"/>
    <mergeCell ref="BH12:BH17"/>
    <mergeCell ref="BJ5:BJ10"/>
    <mergeCell ref="BF2:BF3"/>
    <mergeCell ref="BF5:BF10"/>
    <mergeCell ref="BF12:BF17"/>
    <mergeCell ref="A11:BJ11"/>
    <mergeCell ref="BE2:BE3"/>
    <mergeCell ref="D2:D3"/>
    <mergeCell ref="E2:H2"/>
    <mergeCell ref="AW2:AZ2"/>
    <mergeCell ref="BA2:BD2"/>
    <mergeCell ref="I2:L2"/>
    <mergeCell ref="M2:P2"/>
    <mergeCell ref="Q2:T2"/>
    <mergeCell ref="U2:X2"/>
    <mergeCell ref="BG2:BG3"/>
    <mergeCell ref="BH2:BH3"/>
    <mergeCell ref="BI2:BI3"/>
    <mergeCell ref="BJ2:BJ3"/>
    <mergeCell ref="A4:BJ4"/>
    <mergeCell ref="Y2:AB2"/>
    <mergeCell ref="AC2:AF2"/>
    <mergeCell ref="AG2:AJ2"/>
    <mergeCell ref="AK2:AN2"/>
    <mergeCell ref="AO2:AR2"/>
    <mergeCell ref="AS2:AV2"/>
    <mergeCell ref="A2:A3"/>
    <mergeCell ref="B2:B3"/>
    <mergeCell ref="C2:C3"/>
    <mergeCell ref="BJ12:BJ17"/>
    <mergeCell ref="A55:BJ55"/>
    <mergeCell ref="A59:BJ59"/>
    <mergeCell ref="A18:BJ18"/>
    <mergeCell ref="A19:BJ19"/>
    <mergeCell ref="A20:BJ20"/>
    <mergeCell ref="A21:BJ21"/>
    <mergeCell ref="A66:BJ66"/>
    <mergeCell ref="A70:BJ70"/>
    <mergeCell ref="A28:BJ28"/>
    <mergeCell ref="A36:BJ36"/>
    <mergeCell ref="A43:BJ43"/>
    <mergeCell ref="A44:BJ44"/>
    <mergeCell ref="A48:BJ48"/>
  </mergeCells>
  <pageMargins left="0.70866141732283472" right="0.70866141732283472" top="0.74803149606299213" bottom="0.74803149606299213" header="0.31496062992125984" footer="0.31496062992125984"/>
  <pageSetup scale="60"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workbookViewId="0">
      <pane xSplit="4" ySplit="2" topLeftCell="L37" activePane="bottomRight" state="frozen"/>
      <selection pane="topRight" activeCell="E1" sqref="E1"/>
      <selection pane="bottomLeft" activeCell="A3" sqref="A3"/>
      <selection pane="bottomRight" activeCell="M38" sqref="M38"/>
    </sheetView>
  </sheetViews>
  <sheetFormatPr baseColWidth="10" defaultColWidth="11.42578125" defaultRowHeight="15" x14ac:dyDescent="0.25"/>
  <cols>
    <col min="1" max="1" width="34.7109375" style="75" customWidth="1"/>
    <col min="2" max="2" width="13.5703125" style="75" customWidth="1"/>
    <col min="3" max="3" width="15.7109375" style="75" hidden="1" customWidth="1"/>
    <col min="4" max="4" width="8.85546875" style="75" customWidth="1"/>
    <col min="5" max="5" width="23.42578125" style="75" customWidth="1"/>
    <col min="6" max="6" width="30" style="75" customWidth="1"/>
    <col min="7" max="7" width="23.140625" style="75" customWidth="1"/>
    <col min="8" max="8" width="30.140625" style="75" customWidth="1"/>
    <col min="9" max="9" width="21.7109375" style="75" customWidth="1"/>
    <col min="10" max="10" width="28" style="75" customWidth="1"/>
    <col min="11" max="11" width="23" style="75" customWidth="1"/>
    <col min="12" max="12" width="29" style="75" customWidth="1"/>
    <col min="13" max="13" width="21.7109375" style="75" customWidth="1"/>
    <col min="14" max="14" width="31.5703125" style="75" customWidth="1"/>
    <col min="15" max="16384" width="11.42578125" style="75"/>
  </cols>
  <sheetData>
    <row r="1" spans="1:14" ht="18.75" x14ac:dyDescent="0.3">
      <c r="A1" s="221" t="s">
        <v>378</v>
      </c>
      <c r="B1" s="221"/>
      <c r="C1" s="221"/>
      <c r="D1" s="221"/>
      <c r="E1" s="74"/>
    </row>
    <row r="2" spans="1:14" ht="29.25" customHeight="1" x14ac:dyDescent="0.25">
      <c r="A2" s="79" t="s">
        <v>379</v>
      </c>
      <c r="B2" s="79" t="s">
        <v>380</v>
      </c>
      <c r="C2" s="79" t="s">
        <v>381</v>
      </c>
      <c r="D2" s="79" t="s">
        <v>382</v>
      </c>
      <c r="E2" s="79" t="s">
        <v>122</v>
      </c>
      <c r="F2" s="81" t="s">
        <v>429</v>
      </c>
      <c r="G2" s="85" t="s">
        <v>125</v>
      </c>
      <c r="H2" s="81" t="s">
        <v>531</v>
      </c>
      <c r="I2" s="105" t="s">
        <v>131</v>
      </c>
      <c r="J2" s="105" t="s">
        <v>460</v>
      </c>
      <c r="K2" s="81" t="s">
        <v>134</v>
      </c>
      <c r="L2" s="81" t="s">
        <v>135</v>
      </c>
      <c r="M2" s="81" t="s">
        <v>565</v>
      </c>
      <c r="N2" s="81" t="s">
        <v>220</v>
      </c>
    </row>
    <row r="3" spans="1:14" ht="51" customHeight="1" x14ac:dyDescent="0.25">
      <c r="A3" s="76" t="s">
        <v>383</v>
      </c>
      <c r="B3" s="76" t="s">
        <v>384</v>
      </c>
      <c r="C3" s="77">
        <v>0</v>
      </c>
      <c r="D3" s="78">
        <v>44228</v>
      </c>
      <c r="E3" s="76" t="s">
        <v>385</v>
      </c>
      <c r="F3" s="80" t="s">
        <v>430</v>
      </c>
      <c r="G3" s="84" t="s">
        <v>385</v>
      </c>
      <c r="H3" s="84" t="s">
        <v>471</v>
      </c>
      <c r="I3" s="104" t="s">
        <v>385</v>
      </c>
      <c r="J3" s="80" t="s">
        <v>518</v>
      </c>
      <c r="K3" s="80" t="s">
        <v>385</v>
      </c>
      <c r="L3" s="80" t="s">
        <v>569</v>
      </c>
      <c r="M3" s="80" t="s">
        <v>385</v>
      </c>
      <c r="N3" s="80" t="s">
        <v>598</v>
      </c>
    </row>
    <row r="4" spans="1:14" ht="84.75" customHeight="1" x14ac:dyDescent="0.25">
      <c r="A4" s="76" t="s">
        <v>386</v>
      </c>
      <c r="B4" s="76" t="s">
        <v>384</v>
      </c>
      <c r="C4" s="77"/>
      <c r="D4" s="78">
        <v>44228</v>
      </c>
      <c r="E4" s="76" t="s">
        <v>387</v>
      </c>
      <c r="F4" s="80" t="s">
        <v>719</v>
      </c>
      <c r="G4" s="84" t="s">
        <v>387</v>
      </c>
      <c r="H4" s="84" t="s">
        <v>472</v>
      </c>
      <c r="I4" s="104" t="s">
        <v>387</v>
      </c>
      <c r="J4" s="80" t="s">
        <v>548</v>
      </c>
      <c r="K4" s="80" t="s">
        <v>387</v>
      </c>
      <c r="L4" s="80" t="s">
        <v>548</v>
      </c>
      <c r="M4" s="80" t="s">
        <v>387</v>
      </c>
      <c r="N4" s="80" t="s">
        <v>548</v>
      </c>
    </row>
    <row r="5" spans="1:14" ht="55.5" customHeight="1" x14ac:dyDescent="0.25">
      <c r="A5" s="76" t="s">
        <v>388</v>
      </c>
      <c r="B5" s="76" t="s">
        <v>384</v>
      </c>
      <c r="C5" s="77">
        <v>0</v>
      </c>
      <c r="D5" s="78">
        <v>44256</v>
      </c>
      <c r="E5" s="76" t="s">
        <v>385</v>
      </c>
      <c r="F5" s="80" t="s">
        <v>431</v>
      </c>
      <c r="G5" s="84" t="s">
        <v>385</v>
      </c>
      <c r="H5" s="84" t="s">
        <v>473</v>
      </c>
      <c r="I5" s="104" t="s">
        <v>385</v>
      </c>
      <c r="J5" s="84" t="s">
        <v>473</v>
      </c>
      <c r="K5" s="80" t="s">
        <v>385</v>
      </c>
      <c r="L5" s="80" t="s">
        <v>587</v>
      </c>
      <c r="M5" s="80" t="s">
        <v>385</v>
      </c>
      <c r="N5" s="80" t="s">
        <v>623</v>
      </c>
    </row>
    <row r="6" spans="1:14" ht="36" x14ac:dyDescent="0.25">
      <c r="A6" s="76" t="s">
        <v>389</v>
      </c>
      <c r="B6" s="76" t="s">
        <v>384</v>
      </c>
      <c r="C6" s="77">
        <v>0</v>
      </c>
      <c r="D6" s="78">
        <v>44256</v>
      </c>
      <c r="E6" s="76" t="s">
        <v>390</v>
      </c>
      <c r="F6" s="80" t="s">
        <v>432</v>
      </c>
      <c r="G6" s="84" t="s">
        <v>390</v>
      </c>
      <c r="H6" s="84" t="s">
        <v>474</v>
      </c>
      <c r="I6" s="104" t="s">
        <v>390</v>
      </c>
      <c r="J6" s="80" t="s">
        <v>549</v>
      </c>
      <c r="K6" s="80" t="s">
        <v>390</v>
      </c>
      <c r="L6" s="80" t="s">
        <v>549</v>
      </c>
      <c r="M6" s="80" t="s">
        <v>390</v>
      </c>
      <c r="N6" s="80" t="s">
        <v>549</v>
      </c>
    </row>
    <row r="7" spans="1:14" ht="91.5" customHeight="1" x14ac:dyDescent="0.25">
      <c r="A7" s="76" t="s">
        <v>391</v>
      </c>
      <c r="B7" s="76" t="s">
        <v>384</v>
      </c>
      <c r="C7" s="77">
        <v>0</v>
      </c>
      <c r="D7" s="78">
        <v>44256</v>
      </c>
      <c r="E7" s="76" t="s">
        <v>385</v>
      </c>
      <c r="F7" s="80" t="s">
        <v>475</v>
      </c>
      <c r="G7" s="84" t="s">
        <v>385</v>
      </c>
      <c r="H7" s="80" t="s">
        <v>476</v>
      </c>
      <c r="I7" s="104" t="s">
        <v>385</v>
      </c>
      <c r="J7" s="80" t="s">
        <v>550</v>
      </c>
      <c r="K7" s="80" t="s">
        <v>385</v>
      </c>
      <c r="L7" s="80" t="s">
        <v>588</v>
      </c>
      <c r="M7" s="80" t="s">
        <v>385</v>
      </c>
      <c r="N7" s="80" t="s">
        <v>632</v>
      </c>
    </row>
    <row r="8" spans="1:14" ht="72" x14ac:dyDescent="0.25">
      <c r="A8" s="76" t="s">
        <v>392</v>
      </c>
      <c r="B8" s="76" t="s">
        <v>393</v>
      </c>
      <c r="C8" s="77">
        <v>0</v>
      </c>
      <c r="D8" s="78">
        <v>44256</v>
      </c>
      <c r="E8" s="76" t="s">
        <v>385</v>
      </c>
      <c r="F8" s="80" t="s">
        <v>720</v>
      </c>
      <c r="G8" s="84" t="s">
        <v>385</v>
      </c>
      <c r="H8" s="80" t="s">
        <v>589</v>
      </c>
      <c r="I8" s="104" t="s">
        <v>385</v>
      </c>
      <c r="J8" s="80" t="s">
        <v>590</v>
      </c>
      <c r="K8" s="80" t="s">
        <v>385</v>
      </c>
      <c r="L8" s="80" t="s">
        <v>590</v>
      </c>
      <c r="M8" s="80" t="s">
        <v>385</v>
      </c>
      <c r="N8" s="80" t="s">
        <v>624</v>
      </c>
    </row>
    <row r="9" spans="1:14" ht="72" x14ac:dyDescent="0.25">
      <c r="A9" s="76" t="s">
        <v>394</v>
      </c>
      <c r="B9" s="76" t="s">
        <v>384</v>
      </c>
      <c r="C9" s="77">
        <v>0</v>
      </c>
      <c r="D9" s="78">
        <v>44256</v>
      </c>
      <c r="E9" s="76" t="s">
        <v>395</v>
      </c>
      <c r="F9" s="80" t="s">
        <v>433</v>
      </c>
      <c r="G9" s="84" t="s">
        <v>395</v>
      </c>
      <c r="H9" s="80" t="s">
        <v>433</v>
      </c>
      <c r="I9" s="104" t="s">
        <v>395</v>
      </c>
      <c r="J9" s="80" t="s">
        <v>551</v>
      </c>
      <c r="K9" s="80" t="s">
        <v>395</v>
      </c>
      <c r="L9" s="80" t="s">
        <v>551</v>
      </c>
      <c r="M9" s="80" t="s">
        <v>395</v>
      </c>
      <c r="N9" s="80" t="s">
        <v>551</v>
      </c>
    </row>
    <row r="10" spans="1:14" ht="36" x14ac:dyDescent="0.25">
      <c r="A10" s="76" t="s">
        <v>721</v>
      </c>
      <c r="B10" s="76" t="s">
        <v>384</v>
      </c>
      <c r="C10" s="77">
        <v>0</v>
      </c>
      <c r="D10" s="78">
        <v>44287</v>
      </c>
      <c r="E10" s="76" t="s">
        <v>395</v>
      </c>
      <c r="F10" s="80" t="s">
        <v>722</v>
      </c>
      <c r="G10" s="84" t="s">
        <v>395</v>
      </c>
      <c r="H10" s="80" t="s">
        <v>722</v>
      </c>
      <c r="I10" s="104" t="s">
        <v>395</v>
      </c>
      <c r="J10" s="80" t="s">
        <v>722</v>
      </c>
      <c r="K10" s="80" t="s">
        <v>395</v>
      </c>
      <c r="L10" s="80" t="s">
        <v>722</v>
      </c>
      <c r="M10" s="80" t="s">
        <v>395</v>
      </c>
      <c r="N10" s="80" t="s">
        <v>722</v>
      </c>
    </row>
    <row r="11" spans="1:14" ht="79.5" customHeight="1" x14ac:dyDescent="0.25">
      <c r="A11" s="76" t="s">
        <v>396</v>
      </c>
      <c r="B11" s="76" t="s">
        <v>397</v>
      </c>
      <c r="C11" s="77">
        <v>0</v>
      </c>
      <c r="D11" s="78">
        <v>44287</v>
      </c>
      <c r="E11" s="76" t="s">
        <v>395</v>
      </c>
      <c r="F11" s="80" t="s">
        <v>723</v>
      </c>
      <c r="G11" s="84" t="s">
        <v>395</v>
      </c>
      <c r="H11" s="80" t="s">
        <v>724</v>
      </c>
      <c r="I11" s="104" t="s">
        <v>395</v>
      </c>
      <c r="J11" s="80" t="s">
        <v>725</v>
      </c>
      <c r="K11" s="80" t="s">
        <v>395</v>
      </c>
      <c r="L11" s="80" t="s">
        <v>725</v>
      </c>
      <c r="M11" s="80" t="s">
        <v>395</v>
      </c>
      <c r="N11" s="80" t="s">
        <v>725</v>
      </c>
    </row>
    <row r="12" spans="1:14" ht="96" x14ac:dyDescent="0.25">
      <c r="A12" s="76" t="s">
        <v>398</v>
      </c>
      <c r="B12" s="76" t="s">
        <v>384</v>
      </c>
      <c r="C12" s="77">
        <v>0</v>
      </c>
      <c r="D12" s="78">
        <v>44317</v>
      </c>
      <c r="E12" s="76" t="s">
        <v>399</v>
      </c>
      <c r="F12" s="80" t="s">
        <v>726</v>
      </c>
      <c r="G12" s="84" t="s">
        <v>399</v>
      </c>
      <c r="H12" s="86" t="s">
        <v>477</v>
      </c>
      <c r="I12" s="104" t="s">
        <v>399</v>
      </c>
      <c r="J12" s="87" t="s">
        <v>556</v>
      </c>
      <c r="K12" s="80" t="s">
        <v>579</v>
      </c>
      <c r="L12" s="87" t="s">
        <v>556</v>
      </c>
      <c r="M12" s="80" t="s">
        <v>579</v>
      </c>
      <c r="N12" s="87" t="s">
        <v>556</v>
      </c>
    </row>
    <row r="13" spans="1:14" ht="160.5" customHeight="1" x14ac:dyDescent="0.25">
      <c r="A13" s="76" t="s">
        <v>400</v>
      </c>
      <c r="B13" s="76" t="s">
        <v>401</v>
      </c>
      <c r="C13" s="77">
        <v>0</v>
      </c>
      <c r="D13" s="78">
        <v>44317</v>
      </c>
      <c r="E13" s="76" t="s">
        <v>402</v>
      </c>
      <c r="F13" s="80" t="s">
        <v>434</v>
      </c>
      <c r="G13" s="84" t="s">
        <v>402</v>
      </c>
      <c r="H13" s="80" t="s">
        <v>727</v>
      </c>
      <c r="I13" s="104" t="s">
        <v>402</v>
      </c>
      <c r="J13" s="87" t="s">
        <v>552</v>
      </c>
      <c r="K13" s="80" t="s">
        <v>402</v>
      </c>
      <c r="L13" s="87" t="s">
        <v>570</v>
      </c>
      <c r="M13" s="80" t="s">
        <v>402</v>
      </c>
      <c r="N13" s="80" t="s">
        <v>625</v>
      </c>
    </row>
    <row r="14" spans="1:14" ht="90" customHeight="1" x14ac:dyDescent="0.25">
      <c r="A14" s="76" t="s">
        <v>403</v>
      </c>
      <c r="B14" s="76" t="s">
        <v>393</v>
      </c>
      <c r="C14" s="77">
        <v>0</v>
      </c>
      <c r="D14" s="78">
        <v>44317</v>
      </c>
      <c r="E14" s="76" t="s">
        <v>385</v>
      </c>
      <c r="F14" s="80" t="s">
        <v>435</v>
      </c>
      <c r="G14" s="84" t="s">
        <v>385</v>
      </c>
      <c r="H14" s="80" t="s">
        <v>478</v>
      </c>
      <c r="I14" s="104" t="s">
        <v>385</v>
      </c>
      <c r="J14" s="80" t="s">
        <v>553</v>
      </c>
      <c r="K14" s="80" t="s">
        <v>385</v>
      </c>
      <c r="L14" s="80" t="s">
        <v>591</v>
      </c>
      <c r="M14" s="80" t="s">
        <v>612</v>
      </c>
      <c r="N14" s="80" t="s">
        <v>626</v>
      </c>
    </row>
    <row r="15" spans="1:14" ht="36" x14ac:dyDescent="0.25">
      <c r="A15" s="76" t="s">
        <v>404</v>
      </c>
      <c r="B15" s="76" t="s">
        <v>384</v>
      </c>
      <c r="C15" s="77">
        <v>0</v>
      </c>
      <c r="D15" s="78">
        <v>44317</v>
      </c>
      <c r="E15" s="76" t="s">
        <v>405</v>
      </c>
      <c r="F15" s="80" t="s">
        <v>554</v>
      </c>
      <c r="G15" s="84" t="s">
        <v>405</v>
      </c>
      <c r="H15" s="80" t="s">
        <v>554</v>
      </c>
      <c r="I15" s="104" t="s">
        <v>405</v>
      </c>
      <c r="J15" s="80" t="s">
        <v>554</v>
      </c>
      <c r="K15" s="80" t="s">
        <v>405</v>
      </c>
      <c r="L15" s="80" t="s">
        <v>554</v>
      </c>
      <c r="M15" s="80" t="s">
        <v>613</v>
      </c>
      <c r="N15" s="80" t="s">
        <v>627</v>
      </c>
    </row>
    <row r="16" spans="1:14" ht="63.75" customHeight="1" x14ac:dyDescent="0.25">
      <c r="A16" s="76" t="s">
        <v>406</v>
      </c>
      <c r="B16" s="76" t="s">
        <v>393</v>
      </c>
      <c r="C16" s="77">
        <v>0</v>
      </c>
      <c r="D16" s="78">
        <v>44317</v>
      </c>
      <c r="E16" s="76" t="s">
        <v>405</v>
      </c>
      <c r="F16" s="80" t="s">
        <v>436</v>
      </c>
      <c r="G16" s="84" t="s">
        <v>405</v>
      </c>
      <c r="H16" s="80" t="s">
        <v>436</v>
      </c>
      <c r="I16" s="104" t="s">
        <v>405</v>
      </c>
      <c r="J16" s="80" t="s">
        <v>436</v>
      </c>
      <c r="K16" s="80" t="s">
        <v>405</v>
      </c>
      <c r="L16" s="80" t="s">
        <v>436</v>
      </c>
      <c r="M16" s="80" t="s">
        <v>405</v>
      </c>
      <c r="N16" s="80" t="s">
        <v>436</v>
      </c>
    </row>
    <row r="17" spans="1:14" ht="48" x14ac:dyDescent="0.25">
      <c r="A17" s="76" t="s">
        <v>407</v>
      </c>
      <c r="B17" s="76" t="s">
        <v>384</v>
      </c>
      <c r="C17" s="77">
        <v>0</v>
      </c>
      <c r="D17" s="78">
        <v>44348</v>
      </c>
      <c r="E17" s="76" t="s">
        <v>408</v>
      </c>
      <c r="F17" s="80" t="s">
        <v>437</v>
      </c>
      <c r="G17" s="84" t="s">
        <v>408</v>
      </c>
      <c r="H17" s="80" t="s">
        <v>437</v>
      </c>
      <c r="I17" s="104" t="s">
        <v>408</v>
      </c>
      <c r="J17" s="80" t="s">
        <v>555</v>
      </c>
      <c r="K17" s="80" t="s">
        <v>408</v>
      </c>
      <c r="L17" s="80" t="s">
        <v>555</v>
      </c>
      <c r="M17" s="80"/>
      <c r="N17" s="80" t="s">
        <v>555</v>
      </c>
    </row>
    <row r="18" spans="1:14" ht="45" customHeight="1" x14ac:dyDescent="0.25">
      <c r="A18" s="76" t="s">
        <v>409</v>
      </c>
      <c r="B18" s="76" t="s">
        <v>410</v>
      </c>
      <c r="C18" s="77">
        <v>0</v>
      </c>
      <c r="D18" s="78">
        <v>44348</v>
      </c>
      <c r="E18" s="76"/>
      <c r="F18" s="80" t="s">
        <v>438</v>
      </c>
      <c r="G18" s="84"/>
      <c r="H18" s="84" t="s">
        <v>479</v>
      </c>
      <c r="I18" s="104"/>
      <c r="J18" s="84" t="s">
        <v>479</v>
      </c>
      <c r="K18" s="80"/>
      <c r="L18" s="84" t="s">
        <v>479</v>
      </c>
      <c r="M18" s="80"/>
      <c r="N18" s="84" t="s">
        <v>479</v>
      </c>
    </row>
    <row r="19" spans="1:14" ht="131.25" customHeight="1" x14ac:dyDescent="0.25">
      <c r="A19" s="76" t="s">
        <v>411</v>
      </c>
      <c r="B19" s="76" t="s">
        <v>393</v>
      </c>
      <c r="C19" s="77">
        <v>0</v>
      </c>
      <c r="D19" s="78">
        <v>44348</v>
      </c>
      <c r="E19" s="76"/>
      <c r="F19" s="80" t="s">
        <v>438</v>
      </c>
      <c r="G19" s="84" t="s">
        <v>461</v>
      </c>
      <c r="H19" s="84" t="s">
        <v>480</v>
      </c>
      <c r="I19" s="104" t="s">
        <v>461</v>
      </c>
      <c r="J19" s="80" t="s">
        <v>557</v>
      </c>
      <c r="K19" s="80" t="s">
        <v>461</v>
      </c>
      <c r="L19" s="80" t="s">
        <v>557</v>
      </c>
      <c r="M19" s="80" t="s">
        <v>614</v>
      </c>
      <c r="N19" s="80" t="s">
        <v>557</v>
      </c>
    </row>
    <row r="20" spans="1:14" ht="72.75" customHeight="1" x14ac:dyDescent="0.25">
      <c r="A20" s="76" t="s">
        <v>412</v>
      </c>
      <c r="B20" s="76" t="s">
        <v>384</v>
      </c>
      <c r="C20" s="77">
        <v>0</v>
      </c>
      <c r="D20" s="78">
        <v>44348</v>
      </c>
      <c r="E20" s="76"/>
      <c r="F20" s="80" t="s">
        <v>438</v>
      </c>
      <c r="G20" s="84" t="s">
        <v>462</v>
      </c>
      <c r="H20" s="80" t="s">
        <v>558</v>
      </c>
      <c r="I20" s="104" t="s">
        <v>462</v>
      </c>
      <c r="J20" s="80" t="s">
        <v>558</v>
      </c>
      <c r="K20" s="80" t="s">
        <v>462</v>
      </c>
      <c r="L20" s="80" t="s">
        <v>558</v>
      </c>
      <c r="M20" s="80" t="s">
        <v>465</v>
      </c>
      <c r="N20" s="80" t="s">
        <v>558</v>
      </c>
    </row>
    <row r="21" spans="1:14" ht="40.5" customHeight="1" x14ac:dyDescent="0.25">
      <c r="A21" s="76" t="s">
        <v>413</v>
      </c>
      <c r="B21" s="76" t="s">
        <v>414</v>
      </c>
      <c r="C21" s="77">
        <v>0</v>
      </c>
      <c r="D21" s="78">
        <v>44348</v>
      </c>
      <c r="E21" s="76"/>
      <c r="F21" s="80" t="s">
        <v>438</v>
      </c>
      <c r="G21" s="84"/>
      <c r="H21" s="84" t="s">
        <v>479</v>
      </c>
      <c r="I21" s="104"/>
      <c r="J21" s="84" t="s">
        <v>479</v>
      </c>
      <c r="K21" s="80"/>
      <c r="L21" s="84" t="s">
        <v>479</v>
      </c>
      <c r="M21" s="80"/>
      <c r="N21" s="84" t="s">
        <v>479</v>
      </c>
    </row>
    <row r="22" spans="1:14" ht="45" customHeight="1" x14ac:dyDescent="0.25">
      <c r="A22" s="76" t="s">
        <v>415</v>
      </c>
      <c r="B22" s="76" t="s">
        <v>393</v>
      </c>
      <c r="C22" s="77">
        <v>0</v>
      </c>
      <c r="D22" s="78">
        <v>44348</v>
      </c>
      <c r="E22" s="76"/>
      <c r="F22" s="80" t="s">
        <v>438</v>
      </c>
      <c r="G22" s="84"/>
      <c r="H22" s="84" t="s">
        <v>479</v>
      </c>
      <c r="I22" s="104"/>
      <c r="J22" s="84" t="s">
        <v>479</v>
      </c>
      <c r="K22" s="80"/>
      <c r="L22" s="84" t="s">
        <v>479</v>
      </c>
      <c r="M22" s="80" t="s">
        <v>615</v>
      </c>
      <c r="N22" s="80"/>
    </row>
    <row r="23" spans="1:14" ht="48" x14ac:dyDescent="0.25">
      <c r="A23" s="76" t="s">
        <v>728</v>
      </c>
      <c r="B23" s="76" t="s">
        <v>401</v>
      </c>
      <c r="C23" s="77">
        <v>0</v>
      </c>
      <c r="D23" s="78">
        <v>44348</v>
      </c>
      <c r="E23" s="76" t="s">
        <v>416</v>
      </c>
      <c r="F23" s="80" t="s">
        <v>729</v>
      </c>
      <c r="G23" s="84" t="s">
        <v>463</v>
      </c>
      <c r="H23" s="80" t="s">
        <v>729</v>
      </c>
      <c r="I23" s="104" t="s">
        <v>463</v>
      </c>
      <c r="J23" s="80" t="s">
        <v>729</v>
      </c>
      <c r="K23" s="80" t="s">
        <v>463</v>
      </c>
      <c r="L23" s="80" t="s">
        <v>729</v>
      </c>
      <c r="M23" s="80" t="s">
        <v>463</v>
      </c>
      <c r="N23" s="80" t="s">
        <v>729</v>
      </c>
    </row>
    <row r="24" spans="1:14" ht="132" x14ac:dyDescent="0.25">
      <c r="A24" s="76" t="s">
        <v>417</v>
      </c>
      <c r="B24" s="76" t="s">
        <v>418</v>
      </c>
      <c r="C24" s="77">
        <v>0</v>
      </c>
      <c r="D24" s="78">
        <v>44378</v>
      </c>
      <c r="E24" s="76" t="s">
        <v>405</v>
      </c>
      <c r="F24" s="80" t="s">
        <v>440</v>
      </c>
      <c r="G24" s="84" t="s">
        <v>464</v>
      </c>
      <c r="H24" s="80" t="s">
        <v>481</v>
      </c>
      <c r="I24" s="104" t="s">
        <v>464</v>
      </c>
      <c r="J24" s="80" t="s">
        <v>521</v>
      </c>
      <c r="K24" s="80" t="s">
        <v>580</v>
      </c>
      <c r="L24" s="87" t="s">
        <v>714</v>
      </c>
      <c r="M24" s="80" t="s">
        <v>580</v>
      </c>
      <c r="N24" s="87" t="s">
        <v>730</v>
      </c>
    </row>
    <row r="25" spans="1:14" ht="84" x14ac:dyDescent="0.25">
      <c r="A25" s="76" t="s">
        <v>419</v>
      </c>
      <c r="B25" s="76" t="s">
        <v>393</v>
      </c>
      <c r="C25" s="77">
        <v>0</v>
      </c>
      <c r="D25" s="78">
        <v>44378</v>
      </c>
      <c r="E25" s="76"/>
      <c r="F25" s="80" t="s">
        <v>439</v>
      </c>
      <c r="G25" s="84" t="s">
        <v>465</v>
      </c>
      <c r="H25" s="80" t="s">
        <v>482</v>
      </c>
      <c r="I25" s="104" t="s">
        <v>465</v>
      </c>
      <c r="J25" s="80" t="s">
        <v>482</v>
      </c>
      <c r="K25" s="80" t="s">
        <v>465</v>
      </c>
      <c r="L25" s="80" t="s">
        <v>482</v>
      </c>
      <c r="M25" s="80" t="s">
        <v>616</v>
      </c>
      <c r="N25" s="80" t="s">
        <v>610</v>
      </c>
    </row>
    <row r="26" spans="1:14" ht="48" x14ac:dyDescent="0.25">
      <c r="A26" s="76" t="s">
        <v>731</v>
      </c>
      <c r="B26" s="76" t="s">
        <v>414</v>
      </c>
      <c r="C26" s="77">
        <v>0</v>
      </c>
      <c r="D26" s="78">
        <v>44378</v>
      </c>
      <c r="E26" s="76"/>
      <c r="F26" s="80" t="s">
        <v>439</v>
      </c>
      <c r="G26" s="84" t="s">
        <v>466</v>
      </c>
      <c r="H26" s="80" t="s">
        <v>483</v>
      </c>
      <c r="I26" s="104" t="s">
        <v>466</v>
      </c>
      <c r="J26" s="80" t="s">
        <v>483</v>
      </c>
      <c r="K26" s="80" t="s">
        <v>466</v>
      </c>
      <c r="L26" s="80" t="s">
        <v>483</v>
      </c>
      <c r="M26" s="80" t="s">
        <v>466</v>
      </c>
      <c r="N26" s="80" t="s">
        <v>483</v>
      </c>
    </row>
    <row r="27" spans="1:14" ht="120" x14ac:dyDescent="0.25">
      <c r="A27" s="76" t="s">
        <v>420</v>
      </c>
      <c r="B27" s="76" t="s">
        <v>393</v>
      </c>
      <c r="C27" s="77"/>
      <c r="D27" s="78">
        <v>44378</v>
      </c>
      <c r="E27" s="76"/>
      <c r="F27" s="80" t="s">
        <v>439</v>
      </c>
      <c r="G27" s="84" t="s">
        <v>467</v>
      </c>
      <c r="H27" s="87" t="s">
        <v>489</v>
      </c>
      <c r="I27" s="104" t="s">
        <v>543</v>
      </c>
      <c r="J27" s="80" t="s">
        <v>559</v>
      </c>
      <c r="K27" s="80" t="s">
        <v>543</v>
      </c>
      <c r="L27" s="80" t="s">
        <v>595</v>
      </c>
      <c r="M27" s="80" t="s">
        <v>543</v>
      </c>
      <c r="N27" s="80" t="s">
        <v>628</v>
      </c>
    </row>
    <row r="28" spans="1:14" ht="108" x14ac:dyDescent="0.25">
      <c r="A28" s="76" t="s">
        <v>421</v>
      </c>
      <c r="B28" s="76" t="s">
        <v>393</v>
      </c>
      <c r="C28" s="77">
        <v>160000000</v>
      </c>
      <c r="D28" s="78">
        <v>44378</v>
      </c>
      <c r="E28" s="76" t="s">
        <v>422</v>
      </c>
      <c r="F28" s="80" t="s">
        <v>441</v>
      </c>
      <c r="G28" s="84" t="s">
        <v>468</v>
      </c>
      <c r="H28" s="80" t="s">
        <v>484</v>
      </c>
      <c r="I28" s="104" t="s">
        <v>544</v>
      </c>
      <c r="J28" s="80" t="s">
        <v>521</v>
      </c>
      <c r="K28" s="80" t="s">
        <v>581</v>
      </c>
      <c r="L28" s="80" t="s">
        <v>607</v>
      </c>
      <c r="M28" s="80" t="s">
        <v>581</v>
      </c>
      <c r="N28" s="87" t="s">
        <v>608</v>
      </c>
    </row>
    <row r="29" spans="1:14" ht="84" x14ac:dyDescent="0.25">
      <c r="A29" s="76" t="s">
        <v>423</v>
      </c>
      <c r="B29" s="76" t="s">
        <v>418</v>
      </c>
      <c r="C29" s="77">
        <v>200000000</v>
      </c>
      <c r="D29" s="78">
        <v>44409</v>
      </c>
      <c r="E29" s="76"/>
      <c r="F29" s="80" t="s">
        <v>442</v>
      </c>
      <c r="G29" s="84" t="s">
        <v>469</v>
      </c>
      <c r="H29" s="84" t="s">
        <v>486</v>
      </c>
      <c r="I29" s="104" t="s">
        <v>545</v>
      </c>
      <c r="J29" s="84" t="s">
        <v>486</v>
      </c>
      <c r="K29" s="80" t="s">
        <v>545</v>
      </c>
      <c r="L29" s="80" t="s">
        <v>575</v>
      </c>
      <c r="M29" s="80" t="s">
        <v>617</v>
      </c>
      <c r="N29" s="80" t="s">
        <v>575</v>
      </c>
    </row>
    <row r="30" spans="1:14" ht="105" customHeight="1" x14ac:dyDescent="0.25">
      <c r="A30" s="76" t="s">
        <v>424</v>
      </c>
      <c r="B30" s="76" t="s">
        <v>393</v>
      </c>
      <c r="C30" s="77">
        <v>0</v>
      </c>
      <c r="D30" s="78">
        <v>44409</v>
      </c>
      <c r="E30" s="76" t="s">
        <v>425</v>
      </c>
      <c r="F30" s="80" t="s">
        <v>444</v>
      </c>
      <c r="G30" s="84" t="s">
        <v>425</v>
      </c>
      <c r="H30" s="84" t="s">
        <v>485</v>
      </c>
      <c r="I30" s="104" t="s">
        <v>425</v>
      </c>
      <c r="J30" s="80" t="s">
        <v>717</v>
      </c>
      <c r="K30" s="80" t="s">
        <v>582</v>
      </c>
      <c r="L30" s="80" t="s">
        <v>592</v>
      </c>
      <c r="M30" s="80" t="s">
        <v>582</v>
      </c>
      <c r="N30" s="80" t="s">
        <v>592</v>
      </c>
    </row>
    <row r="31" spans="1:14" ht="72" x14ac:dyDescent="0.25">
      <c r="A31" s="76" t="s">
        <v>426</v>
      </c>
      <c r="B31" s="76" t="s">
        <v>393</v>
      </c>
      <c r="C31" s="77">
        <v>0</v>
      </c>
      <c r="D31" s="78">
        <v>44409</v>
      </c>
      <c r="E31" s="76"/>
      <c r="F31" s="80" t="s">
        <v>442</v>
      </c>
      <c r="G31" s="84"/>
      <c r="H31" s="80" t="s">
        <v>442</v>
      </c>
      <c r="I31" s="104" t="s">
        <v>546</v>
      </c>
      <c r="J31" s="80" t="s">
        <v>560</v>
      </c>
      <c r="K31" s="80" t="s">
        <v>546</v>
      </c>
      <c r="L31" s="80" t="s">
        <v>629</v>
      </c>
      <c r="M31" s="80" t="s">
        <v>546</v>
      </c>
      <c r="N31" s="80" t="s">
        <v>629</v>
      </c>
    </row>
    <row r="32" spans="1:14" ht="43.5" customHeight="1" x14ac:dyDescent="0.25">
      <c r="A32" s="76" t="s">
        <v>427</v>
      </c>
      <c r="B32" s="76" t="s">
        <v>393</v>
      </c>
      <c r="C32" s="77">
        <v>0</v>
      </c>
      <c r="D32" s="78">
        <v>44409</v>
      </c>
      <c r="E32" s="76"/>
      <c r="F32" s="80" t="s">
        <v>442</v>
      </c>
      <c r="G32" s="84" t="s">
        <v>470</v>
      </c>
      <c r="H32" s="84" t="s">
        <v>487</v>
      </c>
      <c r="I32" s="104" t="s">
        <v>470</v>
      </c>
      <c r="J32" s="84" t="s">
        <v>487</v>
      </c>
      <c r="K32" s="80" t="s">
        <v>470</v>
      </c>
      <c r="L32" s="84" t="s">
        <v>487</v>
      </c>
      <c r="M32" s="80" t="s">
        <v>470</v>
      </c>
      <c r="N32" s="84" t="s">
        <v>487</v>
      </c>
    </row>
    <row r="33" spans="1:14" ht="99.75" customHeight="1" x14ac:dyDescent="0.25">
      <c r="A33" s="106" t="s">
        <v>532</v>
      </c>
      <c r="B33" s="106" t="s">
        <v>347</v>
      </c>
      <c r="C33" s="77">
        <v>0</v>
      </c>
      <c r="D33" s="107">
        <v>44440</v>
      </c>
      <c r="E33" s="106"/>
      <c r="F33" s="108" t="s">
        <v>542</v>
      </c>
      <c r="G33" s="104"/>
      <c r="H33" s="108" t="s">
        <v>542</v>
      </c>
      <c r="I33" s="104" t="s">
        <v>547</v>
      </c>
      <c r="J33" s="80" t="s">
        <v>522</v>
      </c>
      <c r="K33" s="80" t="s">
        <v>583</v>
      </c>
      <c r="L33" s="80" t="s">
        <v>593</v>
      </c>
      <c r="M33" s="80" t="s">
        <v>583</v>
      </c>
      <c r="N33" s="80" t="s">
        <v>593</v>
      </c>
    </row>
    <row r="34" spans="1:14" ht="87" customHeight="1" x14ac:dyDescent="0.25">
      <c r="A34" s="106" t="s">
        <v>533</v>
      </c>
      <c r="B34" s="106" t="s">
        <v>534</v>
      </c>
      <c r="C34" s="77">
        <v>0</v>
      </c>
      <c r="D34" s="107">
        <v>44470</v>
      </c>
      <c r="E34" s="106"/>
      <c r="F34" s="108" t="s">
        <v>542</v>
      </c>
      <c r="G34" s="104"/>
      <c r="H34" s="108" t="s">
        <v>542</v>
      </c>
      <c r="I34" s="104"/>
      <c r="J34" s="80" t="s">
        <v>561</v>
      </c>
      <c r="K34" s="80" t="s">
        <v>584</v>
      </c>
      <c r="L34" s="80" t="s">
        <v>594</v>
      </c>
      <c r="M34" s="80" t="s">
        <v>584</v>
      </c>
      <c r="N34" s="80" t="s">
        <v>630</v>
      </c>
    </row>
    <row r="35" spans="1:14" ht="118.5" customHeight="1" x14ac:dyDescent="0.25">
      <c r="A35" s="106" t="s">
        <v>535</v>
      </c>
      <c r="B35" s="106" t="s">
        <v>393</v>
      </c>
      <c r="C35" s="77">
        <v>0</v>
      </c>
      <c r="D35" s="107">
        <v>44501</v>
      </c>
      <c r="E35" s="106"/>
      <c r="F35" s="108" t="s">
        <v>542</v>
      </c>
      <c r="G35" s="104"/>
      <c r="H35" s="108" t="s">
        <v>542</v>
      </c>
      <c r="I35" s="104"/>
      <c r="J35" s="80" t="s">
        <v>562</v>
      </c>
      <c r="K35" s="80" t="s">
        <v>585</v>
      </c>
      <c r="L35" s="87" t="s">
        <v>574</v>
      </c>
      <c r="M35" s="80" t="s">
        <v>585</v>
      </c>
      <c r="N35" s="87" t="s">
        <v>574</v>
      </c>
    </row>
    <row r="36" spans="1:14" ht="84" x14ac:dyDescent="0.25">
      <c r="A36" s="76" t="s">
        <v>428</v>
      </c>
      <c r="B36" s="76" t="s">
        <v>393</v>
      </c>
      <c r="C36" s="77">
        <v>0</v>
      </c>
      <c r="D36" s="78">
        <v>44531</v>
      </c>
      <c r="E36" s="76"/>
      <c r="F36" s="80" t="s">
        <v>443</v>
      </c>
      <c r="G36" s="84"/>
      <c r="H36" s="80" t="s">
        <v>732</v>
      </c>
      <c r="I36" s="104"/>
      <c r="J36" s="80" t="s">
        <v>443</v>
      </c>
      <c r="K36" s="80" t="s">
        <v>586</v>
      </c>
      <c r="L36" s="80" t="s">
        <v>443</v>
      </c>
      <c r="M36" s="80" t="s">
        <v>586</v>
      </c>
      <c r="N36" s="80" t="s">
        <v>709</v>
      </c>
    </row>
    <row r="37" spans="1:14" ht="60" x14ac:dyDescent="0.25">
      <c r="A37" s="76" t="s">
        <v>536</v>
      </c>
      <c r="B37" s="106" t="s">
        <v>534</v>
      </c>
      <c r="C37" s="77">
        <v>0</v>
      </c>
      <c r="D37" s="78">
        <v>44531</v>
      </c>
      <c r="E37" s="106"/>
      <c r="F37" s="108" t="s">
        <v>542</v>
      </c>
      <c r="G37" s="104"/>
      <c r="H37" s="108" t="s">
        <v>542</v>
      </c>
      <c r="I37" s="104"/>
      <c r="J37" s="80" t="s">
        <v>443</v>
      </c>
      <c r="K37" s="80" t="s">
        <v>586</v>
      </c>
      <c r="L37" s="80" t="s">
        <v>443</v>
      </c>
      <c r="M37" s="80" t="s">
        <v>586</v>
      </c>
      <c r="N37" s="80" t="s">
        <v>631</v>
      </c>
    </row>
    <row r="38" spans="1:14" ht="48" x14ac:dyDescent="0.25">
      <c r="A38" s="106" t="s">
        <v>538</v>
      </c>
      <c r="B38" s="106" t="s">
        <v>534</v>
      </c>
      <c r="C38" s="77">
        <v>0</v>
      </c>
      <c r="D38" s="107">
        <v>44562</v>
      </c>
      <c r="E38" s="106"/>
      <c r="F38" s="108" t="s">
        <v>542</v>
      </c>
      <c r="G38" s="104"/>
      <c r="H38" s="108" t="s">
        <v>542</v>
      </c>
      <c r="I38" s="104"/>
      <c r="J38" s="80" t="s">
        <v>563</v>
      </c>
      <c r="K38" s="80"/>
      <c r="L38" s="80" t="s">
        <v>563</v>
      </c>
      <c r="M38" s="80" t="s">
        <v>618</v>
      </c>
      <c r="N38" s="80" t="s">
        <v>632</v>
      </c>
    </row>
    <row r="39" spans="1:14" ht="84" x14ac:dyDescent="0.25">
      <c r="A39" s="76" t="s">
        <v>537</v>
      </c>
      <c r="B39" s="76" t="s">
        <v>393</v>
      </c>
      <c r="C39" s="77">
        <v>0</v>
      </c>
      <c r="D39" s="107">
        <v>44562</v>
      </c>
      <c r="E39" s="106"/>
      <c r="F39" s="108" t="s">
        <v>542</v>
      </c>
      <c r="G39" s="104"/>
      <c r="H39" s="108" t="s">
        <v>542</v>
      </c>
      <c r="I39" s="104"/>
      <c r="J39" s="80" t="s">
        <v>563</v>
      </c>
      <c r="K39" s="80"/>
      <c r="L39" s="80" t="s">
        <v>563</v>
      </c>
      <c r="M39" s="80" t="s">
        <v>619</v>
      </c>
      <c r="N39" s="80" t="s">
        <v>610</v>
      </c>
    </row>
    <row r="40" spans="1:14" ht="36" x14ac:dyDescent="0.25">
      <c r="A40" s="76" t="s">
        <v>539</v>
      </c>
      <c r="B40" s="76" t="s">
        <v>393</v>
      </c>
      <c r="C40" s="77">
        <v>0</v>
      </c>
      <c r="D40" s="107">
        <v>44562</v>
      </c>
      <c r="E40" s="106"/>
      <c r="F40" s="108" t="s">
        <v>542</v>
      </c>
      <c r="G40" s="104"/>
      <c r="H40" s="108" t="s">
        <v>542</v>
      </c>
      <c r="I40" s="104"/>
      <c r="J40" s="80" t="s">
        <v>563</v>
      </c>
      <c r="K40" s="80"/>
      <c r="L40" s="80" t="s">
        <v>563</v>
      </c>
      <c r="M40" s="80" t="s">
        <v>620</v>
      </c>
      <c r="N40" s="80" t="s">
        <v>633</v>
      </c>
    </row>
    <row r="41" spans="1:14" ht="72" x14ac:dyDescent="0.25">
      <c r="A41" s="76" t="s">
        <v>540</v>
      </c>
      <c r="B41" s="106" t="s">
        <v>534</v>
      </c>
      <c r="C41" s="77">
        <v>0</v>
      </c>
      <c r="D41" s="107">
        <v>44593</v>
      </c>
      <c r="E41" s="106"/>
      <c r="F41" s="108" t="s">
        <v>542</v>
      </c>
      <c r="G41" s="104"/>
      <c r="H41" s="108" t="s">
        <v>542</v>
      </c>
      <c r="I41" s="104"/>
      <c r="J41" s="80" t="s">
        <v>564</v>
      </c>
      <c r="K41" s="80"/>
      <c r="L41" s="80" t="s">
        <v>564</v>
      </c>
      <c r="M41" s="80" t="s">
        <v>621</v>
      </c>
      <c r="N41" s="80" t="s">
        <v>634</v>
      </c>
    </row>
    <row r="42" spans="1:14" ht="36" x14ac:dyDescent="0.25">
      <c r="A42" s="76" t="s">
        <v>541</v>
      </c>
      <c r="B42" s="106" t="s">
        <v>534</v>
      </c>
      <c r="C42" s="77">
        <v>0</v>
      </c>
      <c r="D42" s="107">
        <v>44593</v>
      </c>
      <c r="E42" s="106"/>
      <c r="F42" s="108" t="s">
        <v>542</v>
      </c>
      <c r="G42" s="104"/>
      <c r="H42" s="108" t="s">
        <v>542</v>
      </c>
      <c r="I42" s="104"/>
      <c r="J42" s="80" t="s">
        <v>564</v>
      </c>
      <c r="K42" s="80"/>
      <c r="L42" s="80" t="s">
        <v>564</v>
      </c>
      <c r="M42" s="80" t="s">
        <v>622</v>
      </c>
      <c r="N42" s="80" t="s">
        <v>634</v>
      </c>
    </row>
  </sheetData>
  <sheetProtection algorithmName="SHA-512" hashValue="IhQd+i44Lq0rjauW13hZCJdAsqiIclCve5CIODJ5XDON+b5Wu692jVw8aALi1BtB/BTpQ3sBP6fgDJKyoMmcvQ==" saltValue="zIoAM/6JkgvVHj/K6SPW1w==" spinCount="100000" sheet="1" objects="1" scenarios="1"/>
  <mergeCells count="1">
    <mergeCell ref="A1:D1"/>
  </mergeCells>
  <phoneticPr fontId="2"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0"/>
  <sheetViews>
    <sheetView workbookViewId="0">
      <selection activeCell="D2" sqref="D2"/>
    </sheetView>
  </sheetViews>
  <sheetFormatPr baseColWidth="10" defaultRowHeight="15" x14ac:dyDescent="0.25"/>
  <cols>
    <col min="4" max="4" width="15" customWidth="1"/>
  </cols>
  <sheetData>
    <row r="2" spans="2:4" x14ac:dyDescent="0.25">
      <c r="B2" s="14" t="s">
        <v>183</v>
      </c>
      <c r="C2" s="15" t="s">
        <v>195</v>
      </c>
      <c r="D2" s="15" t="s">
        <v>733</v>
      </c>
    </row>
    <row r="3" spans="2:4" x14ac:dyDescent="0.25">
      <c r="B3" s="110">
        <v>44044</v>
      </c>
      <c r="C3" s="16">
        <v>9.27</v>
      </c>
      <c r="D3" s="16">
        <v>15</v>
      </c>
    </row>
    <row r="4" spans="2:4" x14ac:dyDescent="0.25">
      <c r="B4" s="110">
        <v>44075</v>
      </c>
      <c r="C4" s="16">
        <v>8.26</v>
      </c>
      <c r="D4" s="16">
        <v>15</v>
      </c>
    </row>
    <row r="5" spans="2:4" x14ac:dyDescent="0.25">
      <c r="B5" s="110">
        <v>44105</v>
      </c>
      <c r="C5" s="16">
        <v>8.14</v>
      </c>
      <c r="D5" s="16">
        <v>15</v>
      </c>
    </row>
    <row r="6" spans="2:4" x14ac:dyDescent="0.25">
      <c r="B6" s="110">
        <v>44136</v>
      </c>
      <c r="C6" s="16">
        <v>8.31</v>
      </c>
      <c r="D6" s="16">
        <v>15</v>
      </c>
    </row>
    <row r="7" spans="2:4" x14ac:dyDescent="0.25">
      <c r="B7" s="110">
        <v>44166</v>
      </c>
      <c r="C7" s="16">
        <v>6.93</v>
      </c>
      <c r="D7" s="16">
        <v>15</v>
      </c>
    </row>
    <row r="8" spans="2:4" x14ac:dyDescent="0.25">
      <c r="B8" s="111">
        <v>44197</v>
      </c>
      <c r="C8" s="112">
        <v>8.208639999999999</v>
      </c>
      <c r="D8" s="16">
        <v>15</v>
      </c>
    </row>
    <row r="9" spans="2:4" x14ac:dyDescent="0.25">
      <c r="B9" s="111">
        <v>44228</v>
      </c>
      <c r="C9" s="112">
        <v>9.2012799999999988</v>
      </c>
      <c r="D9" s="16">
        <v>15</v>
      </c>
    </row>
    <row r="10" spans="2:4" x14ac:dyDescent="0.25">
      <c r="B10" s="111">
        <v>44256</v>
      </c>
      <c r="C10" s="112">
        <v>8.8211199999999987</v>
      </c>
      <c r="D10" s="16">
        <v>15</v>
      </c>
    </row>
    <row r="11" spans="2:4" x14ac:dyDescent="0.25">
      <c r="B11" s="111">
        <v>44287</v>
      </c>
      <c r="C11" s="112">
        <v>9.9615999999999989</v>
      </c>
      <c r="D11" s="16">
        <v>15</v>
      </c>
    </row>
    <row r="12" spans="2:4" x14ac:dyDescent="0.25">
      <c r="B12" s="111">
        <v>44317</v>
      </c>
      <c r="C12" s="112">
        <v>7.4623999999999997</v>
      </c>
      <c r="D12" s="16">
        <v>15</v>
      </c>
    </row>
    <row r="13" spans="2:4" x14ac:dyDescent="0.25">
      <c r="B13" s="111">
        <v>44348</v>
      </c>
      <c r="C13" s="112">
        <v>8.5817599999999992</v>
      </c>
      <c r="D13" s="16">
        <v>15</v>
      </c>
    </row>
    <row r="14" spans="2:4" x14ac:dyDescent="0.25">
      <c r="B14" s="111">
        <v>44378</v>
      </c>
      <c r="C14" s="112">
        <v>9.3350399999999993</v>
      </c>
      <c r="D14" s="16">
        <v>15</v>
      </c>
    </row>
    <row r="15" spans="2:4" x14ac:dyDescent="0.25">
      <c r="B15" s="111">
        <v>44409</v>
      </c>
      <c r="C15" s="112">
        <v>9.7503999999999991</v>
      </c>
      <c r="D15" s="16">
        <v>15</v>
      </c>
    </row>
    <row r="16" spans="2:4" x14ac:dyDescent="0.25">
      <c r="B16" s="111">
        <v>44440</v>
      </c>
      <c r="C16" s="112">
        <v>8.3353599999999997</v>
      </c>
      <c r="D16" s="16">
        <v>15</v>
      </c>
    </row>
    <row r="17" spans="2:4" x14ac:dyDescent="0.25">
      <c r="B17" s="111">
        <v>44470</v>
      </c>
      <c r="C17" s="112">
        <v>8.6169599999999988</v>
      </c>
      <c r="D17" s="16">
        <v>15</v>
      </c>
    </row>
    <row r="18" spans="2:4" x14ac:dyDescent="0.25">
      <c r="B18" s="111">
        <v>44501</v>
      </c>
      <c r="C18" s="112">
        <v>8.1945599999999992</v>
      </c>
      <c r="D18" s="16">
        <v>15</v>
      </c>
    </row>
    <row r="19" spans="2:4" x14ac:dyDescent="0.25">
      <c r="B19" s="111">
        <v>44531</v>
      </c>
      <c r="C19" s="112">
        <v>8.3142399999999999</v>
      </c>
      <c r="D19" s="16">
        <v>15</v>
      </c>
    </row>
    <row r="20" spans="2:4" x14ac:dyDescent="0.25">
      <c r="B20" s="111">
        <v>44562</v>
      </c>
      <c r="C20" s="112">
        <v>7.72288</v>
      </c>
      <c r="D20" s="16">
        <v>15</v>
      </c>
    </row>
  </sheetData>
  <sheetProtection algorithmName="SHA-512" hashValue="WdUsfRPuTyR3kiIaebSq+yXD6teAswkFLCJz4kRNOF+LAIJJXi9MizuFzp9b1vYFFu5hQ2RM5KP+CgnuQvE5Mw==" saltValue="DBWJmdHpWx5E6A93UAfNZQ==" spinCount="100000" sheet="1" objects="1" scenarios="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0"/>
  <sheetViews>
    <sheetView workbookViewId="0">
      <selection activeCell="L12" sqref="L12"/>
    </sheetView>
  </sheetViews>
  <sheetFormatPr baseColWidth="10" defaultRowHeight="15" x14ac:dyDescent="0.25"/>
  <cols>
    <col min="3" max="3" width="13.5703125" customWidth="1"/>
  </cols>
  <sheetData>
    <row r="2" spans="2:3" ht="20.25" customHeight="1" x14ac:dyDescent="0.25">
      <c r="B2" s="14" t="s">
        <v>183</v>
      </c>
      <c r="C2" s="14" t="s">
        <v>640</v>
      </c>
    </row>
    <row r="3" spans="2:3" x14ac:dyDescent="0.25">
      <c r="B3" s="110">
        <v>44044</v>
      </c>
      <c r="C3" s="19">
        <v>23.87</v>
      </c>
    </row>
    <row r="4" spans="2:3" x14ac:dyDescent="0.25">
      <c r="B4" s="110">
        <v>44075</v>
      </c>
      <c r="C4" s="19">
        <v>23.92</v>
      </c>
    </row>
    <row r="5" spans="2:3" x14ac:dyDescent="0.25">
      <c r="B5" s="110">
        <v>44105</v>
      </c>
      <c r="C5" s="19">
        <v>23.89</v>
      </c>
    </row>
    <row r="6" spans="2:3" x14ac:dyDescent="0.25">
      <c r="B6" s="110">
        <v>44136</v>
      </c>
      <c r="C6" s="19">
        <v>23.87</v>
      </c>
    </row>
    <row r="7" spans="2:3" x14ac:dyDescent="0.25">
      <c r="B7" s="110">
        <v>44166</v>
      </c>
      <c r="C7" s="19">
        <v>23.94</v>
      </c>
    </row>
    <row r="8" spans="2:3" x14ac:dyDescent="0.25">
      <c r="B8" s="111">
        <v>44197</v>
      </c>
      <c r="C8" s="16">
        <v>23.85</v>
      </c>
    </row>
    <row r="9" spans="2:3" x14ac:dyDescent="0.25">
      <c r="B9" s="111">
        <v>44228</v>
      </c>
      <c r="C9" s="16">
        <v>23.88</v>
      </c>
    </row>
    <row r="10" spans="2:3" x14ac:dyDescent="0.25">
      <c r="B10" s="111">
        <v>44256</v>
      </c>
      <c r="C10" s="16">
        <v>23.9</v>
      </c>
    </row>
    <row r="11" spans="2:3" x14ac:dyDescent="0.25">
      <c r="B11" s="111">
        <v>44287</v>
      </c>
      <c r="C11" s="16">
        <v>23.8</v>
      </c>
    </row>
    <row r="12" spans="2:3" x14ac:dyDescent="0.25">
      <c r="B12" s="111">
        <v>44317</v>
      </c>
      <c r="C12" s="16">
        <v>23.74</v>
      </c>
    </row>
    <row r="13" spans="2:3" x14ac:dyDescent="0.25">
      <c r="B13" s="111">
        <v>44348</v>
      </c>
      <c r="C13" s="16">
        <v>23.8</v>
      </c>
    </row>
    <row r="14" spans="2:3" x14ac:dyDescent="0.25">
      <c r="B14" s="111">
        <v>44378</v>
      </c>
      <c r="C14" s="16">
        <v>23.92</v>
      </c>
    </row>
    <row r="15" spans="2:3" x14ac:dyDescent="0.25">
      <c r="B15" s="111">
        <v>44409</v>
      </c>
      <c r="C15" s="16">
        <v>23.6</v>
      </c>
    </row>
    <row r="16" spans="2:3" x14ac:dyDescent="0.25">
      <c r="B16" s="111">
        <v>44440</v>
      </c>
      <c r="C16" s="16">
        <v>23.77</v>
      </c>
    </row>
    <row r="17" spans="2:3" x14ac:dyDescent="0.25">
      <c r="B17" s="111">
        <v>44470</v>
      </c>
      <c r="C17" s="16">
        <v>23.93</v>
      </c>
    </row>
    <row r="18" spans="2:3" x14ac:dyDescent="0.25">
      <c r="B18" s="111">
        <v>44501</v>
      </c>
      <c r="C18" s="16">
        <v>23.9</v>
      </c>
    </row>
    <row r="19" spans="2:3" x14ac:dyDescent="0.25">
      <c r="B19" s="111">
        <v>44531</v>
      </c>
      <c r="C19" s="16">
        <v>23.2</v>
      </c>
    </row>
    <row r="20" spans="2:3" x14ac:dyDescent="0.25">
      <c r="B20" s="111">
        <v>44562</v>
      </c>
      <c r="C20" s="16">
        <v>23.84</v>
      </c>
    </row>
  </sheetData>
  <sheetProtection algorithmName="SHA-512" hashValue="RU8kfrg4P7FCYoycwNmg/xtixAuVwIAlSUNB/JSyr6ePJ7vxYLyFQx6YHBzom2LBH3ZDGp80eYjwgCYdxiQK8w==" saltValue="PdLCPznQMq7qqFuR5lrxg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vt:i4>
      </vt:variant>
    </vt:vector>
  </HeadingPairs>
  <TitlesOfParts>
    <vt:vector size="13" baseType="lpstr">
      <vt:lpstr>Análisis componente técnico</vt:lpstr>
      <vt:lpstr>Inversiones redes AA</vt:lpstr>
      <vt:lpstr>% cumplimiento inv</vt:lpstr>
      <vt:lpstr>Borrador reducción pérdidas </vt:lpstr>
      <vt:lpstr>Programa reducción pérdidas A</vt:lpstr>
      <vt:lpstr>Programa reducción pérdidas B</vt:lpstr>
      <vt:lpstr>Plan acción control pérdidas</vt:lpstr>
      <vt:lpstr>Presiones</vt:lpstr>
      <vt:lpstr>Continuidad </vt:lpstr>
      <vt:lpstr>IPUF 2018 a 2021</vt:lpstr>
      <vt:lpstr>Calidad de agua</vt:lpstr>
      <vt:lpstr>'Programa reducción pérdidas A'!Área_de_impresión</vt:lpstr>
      <vt:lpstr>'Programa reducción pérdidas B'!Área_de_impresión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Johanna Milena Cortes Quiroga</cp:lastModifiedBy>
  <dcterms:created xsi:type="dcterms:W3CDTF">2022-01-21T12:52:22Z</dcterms:created>
  <dcterms:modified xsi:type="dcterms:W3CDTF">2022-08-22T19:16:18Z</dcterms:modified>
</cp:coreProperties>
</file>