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07" activeTab="9"/>
  </bookViews>
  <sheets>
    <sheet name="F1 - ESF - G1" sheetId="1" r:id="rId1"/>
    <sheet name="F2 - ERI - G1" sheetId="2" r:id="rId2"/>
    <sheet name="F3 - EFE - G1" sheetId="3" r:id="rId3"/>
    <sheet name="F4 - ECP - G1" sheetId="4" r:id="rId4"/>
    <sheet name="F5 - RYP - G1" sheetId="5" r:id="rId5"/>
    <sheet name="F6 - ESFCONS - G1" sheetId="6" r:id="rId6"/>
    <sheet name="F7 - ERICONS - G1" sheetId="7" r:id="rId7"/>
    <sheet name="F8 - EFE - G1" sheetId="8" r:id="rId8"/>
    <sheet name="F9 - ECP - G1" sheetId="9" r:id="rId9"/>
    <sheet name="F10 - RYP - G1" sheetId="10" r:id="rId10"/>
  </sheets>
  <definedNames>
    <definedName name="__Anonymous_Sheet_DB__4">'F3 - EFE - G1'!$F$15:$F$88</definedName>
    <definedName name="__Anonymous_Sheet_DB__6">'F5 - RYP - G1'!$A$13:$F$217</definedName>
  </definedNames>
  <calcPr fullCalcOnLoad="1"/>
</workbook>
</file>

<file path=xl/sharedStrings.xml><?xml version="1.0" encoding="utf-8"?>
<sst xmlns="http://schemas.openxmlformats.org/spreadsheetml/2006/main" count="1029" uniqueCount="339">
  <si>
    <t>FORMATO 1.</t>
  </si>
  <si>
    <t>CIERRE DE TRANSICIÓN – GRUPO 1</t>
  </si>
  <si>
    <t>ESTADO DE SITUACIÓN FINANCIERA</t>
  </si>
  <si>
    <t>INDIVIDUAL O SEPARADO</t>
  </si>
  <si>
    <t>POR SERVICIO</t>
  </si>
  <si>
    <t>A 31 DE DICIEMBRE DE 2014</t>
  </si>
  <si>
    <t>CÓDIGO – CONCEPTO</t>
  </si>
  <si>
    <t>DESCRIPCIÓN</t>
  </si>
  <si>
    <t>VALOR</t>
  </si>
  <si>
    <t>NOTA</t>
  </si>
  <si>
    <t>1 – ACUEDUCTO</t>
  </si>
  <si>
    <t>2 – ALCANTARILLADO</t>
  </si>
  <si>
    <t>3 – ASEO</t>
  </si>
  <si>
    <t>4 – ENERGIA ELÉCTRICA</t>
  </si>
  <si>
    <t>5 – GAS NATURAL</t>
  </si>
  <si>
    <t>7 – GAS LICUADO DE PETRÓLEO</t>
  </si>
  <si>
    <t>8 – OTRAS ACTIVIDADES NO VIGILADAS SSPD</t>
  </si>
  <si>
    <t>TOTAL ESF INDIVIDUAL O SEPARADO</t>
  </si>
  <si>
    <t xml:space="preserve">ACTIVO </t>
  </si>
  <si>
    <t>Efectivo y equivalentes al efectivo</t>
  </si>
  <si>
    <t>Cuentas comerciales por cobrar y otras cuentas por cobrar - corriente</t>
  </si>
  <si>
    <t xml:space="preserve">Cuentas por cobrar partes relacionadas y asociadas corrientes  </t>
  </si>
  <si>
    <t>Inventarios corrientes</t>
  </si>
  <si>
    <t>Activos por impuestos corrientes - corriente</t>
  </si>
  <si>
    <t>Activos biológicos - corriente</t>
  </si>
  <si>
    <t xml:space="preserve">Recursos hidrocarburos y minerales corrientes  </t>
  </si>
  <si>
    <t>Otros activos financieros - corriente</t>
  </si>
  <si>
    <t>Otros activos no financieros - corriente</t>
  </si>
  <si>
    <t>Activos corrientes distintos al efectivo pignorados como garantía colateral para las que el receptor de transferencias tiene derecho por contrato o costumbre a vender o pignorar de nuevo dicha garantía colateral</t>
  </si>
  <si>
    <t>Total activos corrientes distintos de los activos no corrientes o grupo de activos para su disposición clasificados como mantenidos para la venta o como mantenidos para distribuir a los propietarios</t>
  </si>
  <si>
    <t>Activos no corrientes o grupos de activos para su disposición clasificados como mantenidos para la venta o como mantenidos para distribuir a los propietarios</t>
  </si>
  <si>
    <t>TOTAL ACTIVOS CORRIENTES</t>
  </si>
  <si>
    <t>Propiedad de inversión</t>
  </si>
  <si>
    <t>Propiedades, planta y equipo</t>
  </si>
  <si>
    <t>Plusvalía</t>
  </si>
  <si>
    <t>Activos intangibles distintos de la plusvalía</t>
  </si>
  <si>
    <t>Inversiones contabilizadas utilizando el método de la participación</t>
  </si>
  <si>
    <t>Inversiones en subsidiarias, negocios conjuntos y asociadas</t>
  </si>
  <si>
    <t>Activos biológicos no corrientes</t>
  </si>
  <si>
    <t xml:space="preserve">Recursos hidrocarburos y minerales no corrientes  </t>
  </si>
  <si>
    <t>Cuentas comerciales por cobrar y otras cuentas por cobrar no corrientes</t>
  </si>
  <si>
    <t xml:space="preserve">Cuentas por cobrar partes relacionadas y asociadas no corrientes  </t>
  </si>
  <si>
    <t>Inventarios no corrientes</t>
  </si>
  <si>
    <t>Activos por impuestos diferidos</t>
  </si>
  <si>
    <t>Activos por impuestos corrientes, no corriente</t>
  </si>
  <si>
    <t>Otros activos financieros no corrientes</t>
  </si>
  <si>
    <t>Otros activos no financieros no corrientes</t>
  </si>
  <si>
    <t>Activos no corrientes distintos al efectivo pignorados como garantía colateral para las que el receptor de transferencias tiene derecho por contrato o costumbre a vender o pignorar de nuevo la garantía colateral</t>
  </si>
  <si>
    <t>TOTAL ACTIVOS NO CORRIENTES</t>
  </si>
  <si>
    <t>TOTAL ACTIVOS</t>
  </si>
  <si>
    <t>PASIVO</t>
  </si>
  <si>
    <t>Provisiones corrientes por beneficios a los empleados</t>
  </si>
  <si>
    <t>Otras provisiones corrientes</t>
  </si>
  <si>
    <t>Cuentas por pagar comerciales y otras cuentas por pagar</t>
  </si>
  <si>
    <t xml:space="preserve">Cuentas por pagar partes relacionadas y asociadas corrientes  </t>
  </si>
  <si>
    <t>Pasivos por impuestos corrientes, corriente</t>
  </si>
  <si>
    <t>Otros pasivos financieros corrientes</t>
  </si>
  <si>
    <t>Otros pasivos no financieros corrientes</t>
  </si>
  <si>
    <t>Pasivos incluidos en grupos de activos para su disposición clasificados como mantenidos para la venta</t>
  </si>
  <si>
    <t>TOTAL PASIVOS CORRIENTES</t>
  </si>
  <si>
    <t>Provisiones no corrientes por beneficios a los empleados</t>
  </si>
  <si>
    <t>Otras provisiones no corrientes</t>
  </si>
  <si>
    <t>Cuentas comerciales por pagar y otras cuentas por pagar no corrientes</t>
  </si>
  <si>
    <t xml:space="preserve">Cuentas por pagar partes relacionadas y asociadas no corrientes  </t>
  </si>
  <si>
    <t>Pasivo por impuestos diferidos</t>
  </si>
  <si>
    <t>Pasivos por impuestos corrientes, no corriente</t>
  </si>
  <si>
    <t>Otros pasivos financieros no corrientes</t>
  </si>
  <si>
    <t xml:space="preserve">Títulos Emitidos  </t>
  </si>
  <si>
    <t>Otros pasivos no financieros no corrientes</t>
  </si>
  <si>
    <t>TOTAL PASIVOS NO CORRIENTES</t>
  </si>
  <si>
    <t>TOTAL PASIVOS</t>
  </si>
  <si>
    <t>PATRIMONIO</t>
  </si>
  <si>
    <t>Capital emitido</t>
  </si>
  <si>
    <t>Acciones propias en cartera</t>
  </si>
  <si>
    <t>Prima de emisión</t>
  </si>
  <si>
    <t>Ganancias acumuladas</t>
  </si>
  <si>
    <t>Otras participaciones en el patrimonio</t>
  </si>
  <si>
    <t xml:space="preserve">Reservas   </t>
  </si>
  <si>
    <t>Otras reservas</t>
  </si>
  <si>
    <t>Impacto Patrimonial derivado de la transición</t>
  </si>
  <si>
    <t>TOTAL PATRIMONIO</t>
  </si>
  <si>
    <t>TOTAL PASIVO + PATRIMONIO</t>
  </si>
  <si>
    <t>SUMAS IGUALES</t>
  </si>
  <si>
    <t>Estos campos no permiten incluir valores deben venir vacíos</t>
  </si>
  <si>
    <t>Estos campos no deben ser incluidos en el cargue, ver la estructura en el Anexo de la Resolución</t>
  </si>
  <si>
    <t>ACTIVO</t>
  </si>
  <si>
    <t>Capital</t>
  </si>
  <si>
    <t>Reservas</t>
  </si>
  <si>
    <t>Otros</t>
  </si>
  <si>
    <t>FORMATO 2</t>
  </si>
  <si>
    <t>CIERRE DE TRANSICIÓN - GRUPO 1</t>
  </si>
  <si>
    <t>ESTADO DE RESULTADOS INTEGRAL</t>
  </si>
  <si>
    <t>POR FUNCIÓN DEL GASTO</t>
  </si>
  <si>
    <t>POR SERVICIOS</t>
  </si>
  <si>
    <t>POR EL AÑO 2014</t>
  </si>
  <si>
    <t>CODIGO - CONCEPTO</t>
  </si>
  <si>
    <t>DESCRIPCION</t>
  </si>
  <si>
    <t>1-ACUEDUCTO</t>
  </si>
  <si>
    <t>2-ALCANTARILLADO</t>
  </si>
  <si>
    <t>3-ASEO</t>
  </si>
  <si>
    <t>4-ENERGÍA ELÉCTRICA</t>
  </si>
  <si>
    <t>5-GAS NATURAL</t>
  </si>
  <si>
    <t>7-GAS LICUADO DE PETRÓLEO</t>
  </si>
  <si>
    <t>8-OTROS SERVICIOS NO VIGILADOS POR LA SSPD</t>
  </si>
  <si>
    <t>9-OTRO RESULTADO INTEGRAL</t>
  </si>
  <si>
    <t>TOTAL ACUMULADO 2014</t>
  </si>
  <si>
    <t>Ingresos de actividades ordinarias</t>
  </si>
  <si>
    <t>Costo de ventas</t>
  </si>
  <si>
    <t>GANANCIA BRUTA</t>
  </si>
  <si>
    <t>Otros ingresos</t>
  </si>
  <si>
    <t>Costos de distribución</t>
  </si>
  <si>
    <t>Gastos de administración</t>
  </si>
  <si>
    <t>Otros gastos</t>
  </si>
  <si>
    <t>Otras ganancias (pérdidas)</t>
  </si>
  <si>
    <t>GANANCIA (PÉRDIDA) POR ACTIVIDADES DE OPERACIÓN</t>
  </si>
  <si>
    <t>Diferencia entre el importe en libros de dividendos pagaderos e importe en libros de activos distribuidos distintos al efectivo</t>
  </si>
  <si>
    <t>Ganancias (pérdidas) derivadas de la posición monetaria neta</t>
  </si>
  <si>
    <t>Ganancias (pérdidas) que surgen de la baja en cuentas de activos financieros medidos al costo amortizado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</si>
  <si>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</si>
  <si>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</si>
  <si>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</si>
  <si>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 xml:space="preserve">Otros ingresos (gastos) procedentes de subsidiarias, entidades controladas de forma conjunta y Asociadas </t>
  </si>
  <si>
    <t>Ganancias (pérdidas) que surgen de diferencias entre importes en libros anteriores y el valor razonable de activos financieros reclasificados como medidos al valor razonable</t>
  </si>
  <si>
    <t>GANANCIA (PÉRDIDA), ANTES DE IMPUESTOS</t>
  </si>
  <si>
    <t>Ingreso (gasto) por impuestos</t>
  </si>
  <si>
    <t>GANANCIA (PÉRDIDA) PROCEDENTE DE OPERACIONES CONTINUADAS</t>
  </si>
  <si>
    <t>Ganancia (pérdida) procedente de operaciones discontinuadas</t>
  </si>
  <si>
    <t>GANANCIA (PÉRDIDA)</t>
  </si>
  <si>
    <t>GANANCIAS (PERDIDAS) ATRIBUIBLE A:</t>
  </si>
  <si>
    <t>Ganancia (pérdida) atribuible a los propietarios de la controladora</t>
  </si>
  <si>
    <t>Ganancia (pérdida) atribuible a las participaciones no controladoras</t>
  </si>
  <si>
    <t>GANANCIAS POR ACCIÓN</t>
  </si>
  <si>
    <t>Ganancia (pérdida) por acción básica en operaciones continuadas</t>
  </si>
  <si>
    <t>Ganancia (pérdida) por acción básica en operaciones discontinuadas</t>
  </si>
  <si>
    <t>TOTAL GANANCIAS (PÉRDIDAS) BÁSICAS POR ACCIÓN</t>
  </si>
  <si>
    <t>Ganancias (pérdida) diluida por acción procedente de operaciones continuadas</t>
  </si>
  <si>
    <t>Ganancias (pérdida) diluida por acción procedentes de operaciones discontinuadas</t>
  </si>
  <si>
    <t>TOTAL GANANCIAS (PÉRDIDAS) POR ACCIÓN DILUIDAS</t>
  </si>
  <si>
    <t>OTRO RESULTADO INTEGRAL</t>
  </si>
  <si>
    <t>Componentes de otro resultado integral que no se reclasificarán al resultado del periodo, antes de impuestos</t>
  </si>
  <si>
    <t>Otro resultado integral, antes de impuestos, ganancias (pérdidas) de inversiones en instrumentos de patrimonio</t>
  </si>
  <si>
    <t>Otro resultado integral, antes de impuestos, ganancias (pérdidas) por revaluación</t>
  </si>
  <si>
    <t>Otro resultado integral, antes de impuestos, ganancias (pérdidas) por nuevas mediciones de planes de beneficios definidos</t>
  </si>
  <si>
    <t>Otro resultado integral, antes de impuestos, cambio en el valor razonable de pasivos financieros atribuible a cambios en el riesgo de crédito del pasivo</t>
  </si>
  <si>
    <t>Otro resultado integral, antes de impuestos, ganancias (pérdidas) por instrumentos de cobertura que cubren inversiones en instrumentos de patrimonio</t>
  </si>
  <si>
    <t>Participación de otro resultado integral de asociadas y negocios conjuntos contabilizados utilizando el método de la participación que no se reclasificara al resultado del periodo antes de impuestos</t>
  </si>
  <si>
    <t>TOTAL OTRO RESULTADO INTEGRAL QUE NO SE RECLASIFICARÁ AL RESULTADO DEL PERIODO, ANTES DE IMPUESTOS</t>
  </si>
  <si>
    <t>Componentes de otro resultado integral que se reclasificarán al resultado del periodo, antes de impuesto</t>
  </si>
  <si>
    <t>Diferencias de cambio por conversión</t>
  </si>
  <si>
    <t>Ganancias (pérdidas) por diferencias de cambio de conversión, antes de impuestos</t>
  </si>
  <si>
    <t>Ajustes de reclasificación en diferencias de cambio de conversión, antes de impuestos</t>
  </si>
  <si>
    <t>OTRO RESULTADO INTEGRAL, ANTES DE IMPUESTOS, DIFERENCIAS DE CAMBIO POR CONVERSIÓN</t>
  </si>
  <si>
    <t>Activos financieros disponibles para la venta</t>
  </si>
  <si>
    <t>Ganancias (pérdidas) por nuevas mediciones de activos financieros disponibles para la venta, antes de impuestos</t>
  </si>
  <si>
    <t>Ajustes de reclasificación, activos financieros disponibles para la venta, antes de impuestos</t>
  </si>
  <si>
    <t>OTRO RESULTADO INTEGRAL ANTES DE IMPUESTOS, ACTIVOS FINANCIEROS DISPONIBLES PARA LA VENTA</t>
  </si>
  <si>
    <t>Coberturas del flujo de efectivo</t>
  </si>
  <si>
    <t>Ganancias (pérdidas) por coberturas de flujos de efectivo, antes de impuestos</t>
  </si>
  <si>
    <t>Ajustes de reclasificación en coberturas de flujos de efectivo, antes de impuestos</t>
  </si>
  <si>
    <t>Importes eliminados del patrimonio e incluidos en el importe en libros de activos (pasivos) no financieros que se hayan adquirido o incurrido mediante una transacción prevista altamente probable cubierta, antes de impuestos</t>
  </si>
  <si>
    <t>OTRO RESULTADO INTEGRAL, ANTES DE IMPUESTOS, COBERTURAS DEL FLUJO DE EFECTIVO</t>
  </si>
  <si>
    <t>Coberturas de inversiones netas en negocios en el extranjero</t>
  </si>
  <si>
    <t>Ganancias (pérdidas) por coberturas de inversiones netas en negocios en el extranjero, antes de impuestos</t>
  </si>
  <si>
    <t>Ajustes de reclasificación por coberturas de inversiones netas en negocios en el extranjero, antes de impuestos</t>
  </si>
  <si>
    <t>OTRO RESULTADO INTEGRAL, ANTES DE IMPUESTOS, COBERTURAS DE INVERSIONES NETAS EN NEGOCIOS EN EL EXTRANJERO</t>
  </si>
  <si>
    <t>Cambio en el Valor temporal del dinero de opciones</t>
  </si>
  <si>
    <t>Ganancia (pérdida) por cambios en el valor temporal del dinero de opciones, antes de Impuestos</t>
  </si>
  <si>
    <t>Ajustes de reclasificación por cambios en el valor temporal del dinero de opciones, antes de impuestos</t>
  </si>
  <si>
    <r>
      <t xml:space="preserve">OTRO RESULTADO INTEGRAL, </t>
    </r>
    <r>
      <rPr>
        <b/>
        <sz val="10"/>
        <color indexed="58"/>
        <rFont val="Arial"/>
        <family val="2"/>
      </rPr>
      <t>ANTES DE IMPUESTOS, CAMBIO EN EL VALOR TEMPORAL DEL DINERO DE OPCIONES</t>
    </r>
  </si>
  <si>
    <t>Cambios en el valor de los elementos a término de contratos a término</t>
  </si>
  <si>
    <t>Ganancia (pérdida) por cambios en el valor de los elementos a término de contratos a
término, antes de impuestos</t>
  </si>
  <si>
    <t>Ajustes de reclasificación por cambios en el valor de los elementos a término de contratos a término, antes de impuestos</t>
  </si>
  <si>
    <r>
      <t xml:space="preserve">OTRO RESULTADO INTEGRAL, </t>
    </r>
    <r>
      <rPr>
        <b/>
        <sz val="10"/>
        <color indexed="58"/>
        <rFont val="Arial"/>
        <family val="2"/>
      </rPr>
      <t>ANTES DE IMPUESTOS, CAMBIOS EN EL VALOR DE LOS ELEMENTOS A TÉRMINO DE CONTRATOS A TÉRMINO</t>
    </r>
  </si>
  <si>
    <t xml:space="preserve">Cambio en el valor de los diferenciales de tasa cambio de moneda extranjera </t>
  </si>
  <si>
    <t>Ganancia (pérdida) por cambios en el valor de los diferenciales de la tasa de cambio dela moneda extranjera, antes de impuestos</t>
  </si>
  <si>
    <t>Ajustes de reclasificación por cambios en el valor de los diferenciales de la tasa de cambio de la moneda extranjera, antes de impuestos</t>
  </si>
  <si>
    <t>OTRO RESULTADO INTEGRAL, ANTES DE IMPUESTOS, CAMBIOS EN EL VALOR DE LOS DIFERENCIALES DETASA DE CAMBIO DE LA MONEDA EXTRANJERA</t>
  </si>
  <si>
    <t>Participación de otro resultado integral de asociadas y negocios conjuntos contabilizados utilizando el método de la participación que se reclasificara al resultado del periodo antes de impuestos</t>
  </si>
  <si>
    <t>TOTAL OTRO RESULTADO INTEGRAL QUE SE RECLASIFICARÁ AL RESULTADO DEL PERIODO, ANTES DE IMPUESTOS</t>
  </si>
  <si>
    <t>TOTAL OTRO RESULTADO INTEGRAL, ANTES DE IMPUESTOS</t>
  </si>
  <si>
    <t>Impuestos a las ganancias relativos a componentes de otro resultado integral que no se reclasificará al resultado del periodo</t>
  </si>
  <si>
    <t>Impuesto a las ganancias relativos a inversiones en instrumentos de patrimonio de otro
resultado integral</t>
  </si>
  <si>
    <t>Impuesto a las ganancias relacionado con cambios en el superávit de revaluación de otro
resultado integral</t>
  </si>
  <si>
    <t>Impuesto a las ganancias relativo a nuevas mediciones de planes de beneficios definidos de
otro resultado integral</t>
  </si>
  <si>
    <t>Impuesto a las ganancias relacionado con cambios en el valor razonable de pasivos financieros atribuibles a cambios en el riesgo de crédito del pasivo de otro resultado integral</t>
  </si>
  <si>
    <t>Impuesto a las ganancias relacionados con coberturas de inversiones en instrumentos de patrimonio de otro resultado integral.</t>
  </si>
  <si>
    <t>IMPUESTOS A LAS GANANCIAS ACUMULADOS RELATIVOS A COMPONENTES DE OTRO RESULTADO INTEGRAL QUE NO SE RECLASIFICARÁN AL RESULTADO DEL PERIODO</t>
  </si>
  <si>
    <t>Impuestos a las ganancias relativos a la participación de otro resultado integral de asociadas y negocios conjuntos contabilizados utilizando el método de la participación que no se reclasificará al resultado del periodo</t>
  </si>
  <si>
    <t>Impuestos a las ganancias relativos a componentes de otro resultado integral que se reclasificará al resultado del periodo</t>
  </si>
  <si>
    <t>Impuesto a las ganancias relacionado con diferencias de cambio de conversión de otro resultado integral</t>
  </si>
  <si>
    <t>Impuesto a las ganancias relacionadas con activos financieros disponibles para la venta de otro resultado integral</t>
  </si>
  <si>
    <t>Impuesto a las ganancias relacionado con coberturas de flujos de efectivo de otro resultado integral</t>
  </si>
  <si>
    <t>Impuesto a las ganancias relativos a coberturas de inversiones netas en negocios en el extranjero de otro resultado integral</t>
  </si>
  <si>
    <t>Impuesto a las ganancias relacionado con cambios en el valor temporal del dinero de opciones de otro resultado integral</t>
  </si>
  <si>
    <t>Impuesto a las ganancias relacionado con cambios en el valor de los elementos a término de contratos a término de otro resultado integral</t>
  </si>
  <si>
    <t>Impuesto a las ganancias relacionados con cambios en el valor de los diferenciales de tasa de cambio de la moneda extranjera de otro resultado integral</t>
  </si>
  <si>
    <t>TOTAL IMPUESTOS A LAS GANANCIAS ACUMULADOS RELATIVOS A COMPONENTES DE OTRO RESULTADO INTEGRAL QUE SE RECLASIFICARÁN AL RESULTADO DEL PERIODO</t>
  </si>
  <si>
    <t>Impuestos a las ganancias relativos a la participación de otro resultado integral de asociadas y negocios conjuntos contabilizados utilizando el método de la participación que se reclasificará al resultado del periodo.</t>
  </si>
  <si>
    <t>TOTAL OTRO RESULTADO INTEGRAL</t>
  </si>
  <si>
    <t>RESULTADO INTEGRAL TOTAL</t>
  </si>
  <si>
    <t>FORMATO 3</t>
  </si>
  <si>
    <t>ESTADO DE FLUJOS DE EFECTIVO</t>
  </si>
  <si>
    <t>MÉTODO INDIRECTO</t>
  </si>
  <si>
    <t>FLUJOS DE EFECTIVO PROCEDENTES DE (UTILIZADOS EN) ACTIVIDADES DE OPERACIÓN</t>
  </si>
  <si>
    <t>Ganancia (pérdida)</t>
  </si>
  <si>
    <t>AJUSTES PARA CONCILIAR LA GANANCIA (PÉRDIDA) [SINOPSIS]</t>
  </si>
  <si>
    <t>Ajustes por gasto por impuestos a las ganancias</t>
  </si>
  <si>
    <t>Ajustes por costos financieros</t>
  </si>
  <si>
    <t>Ajustes por disminuciones (incrementos) en los inventarios</t>
  </si>
  <si>
    <t>Ajustes por la disminución (incremento) de cuentas por cobrar de origen comercial</t>
  </si>
  <si>
    <t>Ajustes por disminuciones (incrementos) en otras cuentas por cobrar derivadas de las actividades de operación</t>
  </si>
  <si>
    <t>Ajustes por el incremento (disminución) de cuentas por pagar de origen comercial</t>
  </si>
  <si>
    <t>Ajustes por incrementos (disminuciones) en otras cuentas por pagar derivadas de las actividades de operación</t>
  </si>
  <si>
    <t>Ajustes por gastos de depreciación y amortización</t>
  </si>
  <si>
    <t>Ajustes por deterioro de valor (reversiones de pérdidas por deterioro de valor)
reconocidas en el resultado del periodo</t>
  </si>
  <si>
    <t>Ajuste por provisiones</t>
  </si>
  <si>
    <t>Ajustes por pérdidas (ganancias) de moneda extranjera no realizadas</t>
  </si>
  <si>
    <t>Ajustes por pagos basados en acciones</t>
  </si>
  <si>
    <t>Ajustes por pérdidas (ganancias) del valor razonable</t>
  </si>
  <si>
    <t>Ajustes por ganancias no distribuidas de asociadas</t>
  </si>
  <si>
    <t>Otros ajustes por partidas distintas al efectivo</t>
  </si>
  <si>
    <t>Ajustes por pérdidas (ganancias) por la disposición de activos no corrientes</t>
  </si>
  <si>
    <t>Otros ajustes para los que los efectos sobre el efectivo son flujos de efectivo de 
Inversión o financiación</t>
  </si>
  <si>
    <t>Otros ajustes para conciliar la ganancia (pérdida)</t>
  </si>
  <si>
    <t>Total ajustes para conciliar la ganancia (pérdida)</t>
  </si>
  <si>
    <t>FLUJOS DE EFECTIVO NETOS PROCEDENTES (UTILIZADOS EN) OPERACIONES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</si>
  <si>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</si>
  <si>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</si>
  <si>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</si>
  <si>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</si>
  <si>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</si>
  <si>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</si>
  <si>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Total flujos de efectivo netos procedentes de (utilizados en) actividades de operación</t>
  </si>
  <si>
    <t>FLUJOS DE EFECTIVO PROCEDENTES DE (UTILIZADOS EN) ACTIVIDADES DE INVERSIÓN</t>
  </si>
  <si>
    <t>Flujos de efectivo procedentes de la pérdida de control de subsidiarias u otros negocios</t>
  </si>
  <si>
    <t>Flujos de efectivo utilizados para obtener el control de subsidiarias u otros negocios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</si>
  <si>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</si>
  <si>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</si>
  <si>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</si>
  <si>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</si>
  <si>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</si>
  <si>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</si>
  <si>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</si>
  <si>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</si>
  <si>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Recursos por ventas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</si>
  <si>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</si>
  <si>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</si>
  <si>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</si>
  <si>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</si>
  <si>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</si>
  <si>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</si>
  <si>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Flujos de efectivo netos procedentes de (utilizados en) actividades de inversión</t>
  </si>
  <si>
    <t>FLUJOS DE EFECTIVO PROCEDENTES DE (UTILIZADOS EN) ACTIVIDADES DE FINANCIACIÓN]</t>
  </si>
  <si>
    <t>Recursos por cambios en las participaciones en la propiedad en subsidiarias que no dan lugar a la pérdida de control</t>
  </si>
  <si>
    <t>Pagos por cambios en las participaciones en la propiedad en subsidiarias que no dan lugar a la pérdida de control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</si>
  <si>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</si>
  <si>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</si>
  <si>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</si>
  <si>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</si>
  <si>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>Importes procedentes de préstamos</t>
  </si>
  <si>
    <t>Reembolsos de préstamos</t>
  </si>
  <si>
    <t>Pagos de pasivos por arrendamientos financieros</t>
  </si>
  <si>
    <t>Flujos de efectivo netos procedentes de (utilizados en) actividades de financiación</t>
  </si>
  <si>
    <t>Incremento (disminución) neto de efectivo y equivalentes al efectivo, antes del efecto de los cambios en la tasa de cambio</t>
  </si>
  <si>
    <t>Efectos de la variación en la tasa de cambio sobre el efectivo y equivalentes al efectivo</t>
  </si>
  <si>
    <t>Otras variaciones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</si>
  <si>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</si>
  <si>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</si>
  <si>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</si>
  <si>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FORMATO 4</t>
  </si>
  <si>
    <t>ESTADO DE CAMBIOS EN EL PATRIMONIO</t>
  </si>
  <si>
    <t>CODIGO CONCEPTO</t>
  </si>
  <si>
    <t>Acciones propias readquiridas</t>
  </si>
  <si>
    <t>CUENTAS DE VALORACIÓN</t>
  </si>
  <si>
    <t>UTILIDADES</t>
  </si>
  <si>
    <t>Total</t>
  </si>
  <si>
    <t>Instrumentos de inversión disponibles para la venta</t>
  </si>
  <si>
    <t>Cobertura de flujo de caja</t>
  </si>
  <si>
    <t>Ajustes acumulado por diferencia de conversión</t>
  </si>
  <si>
    <t>Impuesto de renta</t>
  </si>
  <si>
    <t>Utilidades retenidas</t>
  </si>
  <si>
    <t>Ajustes utilidades retenidas por convergencia a NIF</t>
  </si>
  <si>
    <t>Resultado  del ejercicio</t>
  </si>
  <si>
    <t>Al 1 de enero de 2014</t>
  </si>
  <si>
    <t>Reclasificación de utilidades retenidas</t>
  </si>
  <si>
    <t>Capitalizaciones</t>
  </si>
  <si>
    <t>Otro resultado integral</t>
  </si>
  <si>
    <t>Resultado del ejercicio 2014</t>
  </si>
  <si>
    <t>Al 31 de diciembre de 2014</t>
  </si>
  <si>
    <t>FORMATO 5</t>
  </si>
  <si>
    <t>REVELACIONES Y POLÍTICAS</t>
  </si>
  <si>
    <t>CÓDIGO DE NOTA</t>
  </si>
  <si>
    <t>CONCEPTO NUEVA NORMATIVIDAD</t>
  </si>
  <si>
    <t>DETALLE</t>
  </si>
  <si>
    <t>POLÍTICA MEDICIÓN POSTERIOR</t>
  </si>
  <si>
    <t>Otros ingresos (gastos) procedentes de subsidiarias, entidades controladas de forma conjunta y Asociadas</t>
  </si>
  <si>
    <t>Ganancia (pérdida) por cambios en el valor de los elementos a término de contratos a término, antes de impuestos</t>
  </si>
  <si>
    <t>Ajustes de reclasificación por cambios en el valor de los diferenciales de la tasa decambio de la moneda extranjera, antes de impuestos</t>
  </si>
  <si>
    <t>Impuesto a las ganancias relativos a inversiones en instrumentos de patrimonio de otro resultado integral</t>
  </si>
  <si>
    <t>Impuesto a las ganancias relacionado con cambios en el superávit de revaluación de otro resultado integral</t>
  </si>
  <si>
    <t>Impuesto a las ganancias relativo a nuevas mediciones de planes de beneficios definidos de otro resultado integral</t>
  </si>
  <si>
    <t>Impuestos a las ganancias relativos a la participación de otro resultado integral de asociadas ynegocios conjuntos contabilizados utilizando el método de la participación que no se reclasificará al resultado del periodo</t>
  </si>
  <si>
    <t>Ajustes por deterioro de valor (reversiones de pérdidas por deterioro de valor) reconocidas en el resultado del periodo</t>
  </si>
  <si>
    <t>Otros ajustes para los que los efectos sobre el efectivo son flujos de efectivo de Inversión o financiación</t>
  </si>
  <si>
    <t>FORMATO 6</t>
  </si>
  <si>
    <t xml:space="preserve">ESTADO DE SITUACIÓN FINANCIERA </t>
  </si>
  <si>
    <t xml:space="preserve">CONSOLIDADO </t>
  </si>
  <si>
    <t xml:space="preserve">Tïtulos Emitidos  </t>
  </si>
  <si>
    <t>Participaciones no controladoras</t>
  </si>
  <si>
    <t>FORMATO 7</t>
  </si>
  <si>
    <t>CONSOLIDADO</t>
  </si>
  <si>
    <t xml:space="preserve">Otro resultado integral   </t>
  </si>
  <si>
    <t>OTRO RESULTADO INTEGRAL, CAMBIO EN EL VALOR TEMPORAL DEL DINERO DE OPCIONES</t>
  </si>
  <si>
    <t>OTRO RESULTADO INTEGRAL, CAMBIOS EN EL VALOR DE LOS ELEMENTOS A TÉRMINO DE CONTRATOS A TÉRMINO</t>
  </si>
  <si>
    <t>Cambio en el valor de los diferenciales de tasa cambio de moneda extranjera</t>
  </si>
  <si>
    <t>FORMATO 8</t>
  </si>
  <si>
    <t>Ajustes para conciliar la ganancia (pérdida) [sinopsis]</t>
  </si>
  <si>
    <t>PATRIMONIO TOTAL</t>
  </si>
  <si>
    <t>Ajuste acumulado por diferencias de conversión</t>
  </si>
  <si>
    <t>Otras Cuentas de Valoración</t>
  </si>
  <si>
    <t>Total Cuentas de Valorización</t>
  </si>
  <si>
    <t>Utilidad del ejercicio</t>
  </si>
  <si>
    <t>Total Utilidades</t>
  </si>
  <si>
    <t>Total atribuible a propietarios</t>
  </si>
  <si>
    <t>Interés no controlante</t>
  </si>
  <si>
    <t>Utilidades del ejercicio 2014</t>
  </si>
  <si>
    <t>CIERRE DE TRANSICIÓN GRUPO 1</t>
  </si>
  <si>
    <t>FLUJOS DE EFECTIVO PROCEDENTES DE (UTILIZADOS EN) ACTIVIDADES DE FINANCIACIÓN</t>
  </si>
  <si>
    <t>FORMATO 9</t>
  </si>
  <si>
    <t xml:space="preserve">Cuentas por cobrar partes relacionadas y asociadas corrientes </t>
  </si>
  <si>
    <t xml:space="preserve">Recursos hidrocarburos y minerales corrientes </t>
  </si>
  <si>
    <t xml:space="preserve">Recursos hidrocarburos y minerales no corrientes </t>
  </si>
  <si>
    <t xml:space="preserve">Cuentas por cobrar partes relacionadas y asociadas no corrientes </t>
  </si>
  <si>
    <t xml:space="preserve">Cuentas por pagar partes relacionadas y asociadas corrientes </t>
  </si>
  <si>
    <t xml:space="preserve">Cuentas por pagar partes relacionadas y asociadas no corrientes </t>
  </si>
  <si>
    <t xml:space="preserve">Tïtulos Emitidos </t>
  </si>
  <si>
    <t xml:space="preserve">Reservas  </t>
  </si>
  <si>
    <t>FORMATO 10</t>
  </si>
  <si>
    <t>Otros efectos de la variación en la tasa de cambio sobre el efectivo y equivalentes al efectivo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</si>
</sst>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0\ ;\(#,##0.00\);\-#\ ;@\ "/>
    <numFmt numFmtId="171" formatCode="#,##0\ ;[Red]\(#,##0\)"/>
    <numFmt numFmtId="172" formatCode="#,##0\ ;\(#,##0\);\-#\ ;@\ "/>
  </numFmts>
  <fonts count="55"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58"/>
      <name val="Arial"/>
      <family val="2"/>
    </font>
    <font>
      <sz val="10"/>
      <color indexed="58"/>
      <name val="Arial"/>
      <family val="2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58"/>
      <name val="Arial"/>
      <family val="2"/>
    </font>
    <font>
      <b/>
      <sz val="8"/>
      <color indexed="58"/>
      <name val="Arial"/>
      <family val="2"/>
    </font>
    <font>
      <b/>
      <sz val="14"/>
      <color indexed="58"/>
      <name val="Arial"/>
      <family val="2"/>
    </font>
    <font>
      <sz val="14"/>
      <color indexed="5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sz val="11"/>
      <name val="Times New Roman"/>
      <family val="1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3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9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170" fontId="1" fillId="0" borderId="0">
      <alignment/>
      <protection/>
    </xf>
    <xf numFmtId="41" fontId="0" fillId="0" borderId="0" applyFill="0" applyBorder="0" applyAlignment="0" applyProtection="0"/>
    <xf numFmtId="170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3" fillId="0" borderId="0" xfId="46" applyFont="1" applyAlignment="1">
      <alignment vertical="center"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46" applyFont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46" applyFont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0" borderId="0" xfId="46" applyFont="1" applyAlignment="1">
      <alignment horizontal="center"/>
      <protection/>
    </xf>
    <xf numFmtId="0" fontId="5" fillId="0" borderId="11" xfId="46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left" vertical="center"/>
    </xf>
    <xf numFmtId="0" fontId="3" fillId="0" borderId="11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vertical="top" wrapText="1"/>
      <protection/>
    </xf>
    <xf numFmtId="0" fontId="3" fillId="0" borderId="11" xfId="46" applyFont="1" applyBorder="1">
      <alignment/>
      <protection/>
    </xf>
    <xf numFmtId="0" fontId="3" fillId="0" borderId="11" xfId="46" applyFont="1" applyBorder="1" applyAlignment="1">
      <alignment horizontal="center"/>
      <protection/>
    </xf>
    <xf numFmtId="0" fontId="3" fillId="36" borderId="11" xfId="46" applyFont="1" applyFill="1" applyBorder="1" applyAlignment="1">
      <alignment vertical="top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3" fillId="36" borderId="12" xfId="46" applyFont="1" applyFill="1" applyBorder="1" applyAlignment="1">
      <alignment wrapText="1"/>
      <protection/>
    </xf>
    <xf numFmtId="0" fontId="3" fillId="0" borderId="12" xfId="46" applyFont="1" applyBorder="1" applyAlignment="1">
      <alignment vertical="center" wrapText="1"/>
      <protection/>
    </xf>
    <xf numFmtId="0" fontId="3" fillId="0" borderId="11" xfId="46" applyFont="1" applyFill="1" applyBorder="1">
      <alignment/>
      <protection/>
    </xf>
    <xf numFmtId="0" fontId="3" fillId="36" borderId="12" xfId="46" applyFont="1" applyFill="1" applyBorder="1" applyAlignment="1">
      <alignment vertical="center" wrapText="1"/>
      <protection/>
    </xf>
    <xf numFmtId="0" fontId="3" fillId="0" borderId="11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vertical="center" wrapText="1"/>
      <protection/>
    </xf>
    <xf numFmtId="0" fontId="3" fillId="0" borderId="11" xfId="46" applyFont="1" applyFill="1" applyBorder="1" applyAlignment="1">
      <alignment horizontal="center"/>
      <protection/>
    </xf>
    <xf numFmtId="0" fontId="3" fillId="0" borderId="0" xfId="46" applyFont="1" applyFill="1">
      <alignment/>
      <protection/>
    </xf>
    <xf numFmtId="0" fontId="4" fillId="0" borderId="0" xfId="46" applyFont="1" applyFill="1">
      <alignment/>
      <protection/>
    </xf>
    <xf numFmtId="0" fontId="4" fillId="0" borderId="0" xfId="46" applyFont="1" applyAlignment="1">
      <alignment vertical="center"/>
      <protection/>
    </xf>
    <xf numFmtId="0" fontId="6" fillId="33" borderId="0" xfId="0" applyFont="1" applyFill="1" applyAlignment="1">
      <alignment horizontal="center"/>
    </xf>
    <xf numFmtId="0" fontId="6" fillId="0" borderId="0" xfId="46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3" fillId="37" borderId="0" xfId="0" applyFont="1" applyFill="1" applyAlignment="1">
      <alignment horizontal="center" wrapText="1"/>
    </xf>
    <xf numFmtId="170" fontId="3" fillId="0" borderId="0" xfId="48" applyFont="1" applyBorder="1" applyAlignment="1" applyProtection="1">
      <alignment/>
      <protection/>
    </xf>
    <xf numFmtId="0" fontId="5" fillId="35" borderId="0" xfId="0" applyFont="1" applyFill="1" applyBorder="1" applyAlignment="1">
      <alignment horizontal="left" vertical="center"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8" fillId="0" borderId="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/>
      <protection/>
    </xf>
    <xf numFmtId="0" fontId="1" fillId="0" borderId="11" xfId="46" applyFont="1" applyBorder="1" applyAlignment="1">
      <alignment vertical="top" wrapText="1"/>
      <protection/>
    </xf>
    <xf numFmtId="0" fontId="1" fillId="36" borderId="11" xfId="46" applyFont="1" applyFill="1" applyBorder="1" applyAlignment="1">
      <alignment vertical="top" wrapText="1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1" fontId="4" fillId="0" borderId="11" xfId="0" applyNumberFormat="1" applyFont="1" applyBorder="1" applyAlignment="1" applyProtection="1">
      <alignment horizontal="right" vertical="center"/>
      <protection locked="0"/>
    </xf>
    <xf numFmtId="171" fontId="4" fillId="38" borderId="11" xfId="0" applyNumberFormat="1" applyFont="1" applyFill="1" applyBorder="1" applyAlignment="1" applyProtection="1">
      <alignment horizontal="right" vertical="center"/>
      <protection locked="0"/>
    </xf>
    <xf numFmtId="171" fontId="4" fillId="0" borderId="11" xfId="0" applyNumberFormat="1" applyFont="1" applyBorder="1" applyAlignment="1" applyProtection="1">
      <alignment horizontal="center" vertical="center"/>
      <protection locked="0"/>
    </xf>
    <xf numFmtId="0" fontId="5" fillId="38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171" fontId="4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13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171" fontId="7" fillId="0" borderId="10" xfId="0" applyNumberFormat="1" applyFont="1" applyFill="1" applyBorder="1" applyAlignment="1" applyProtection="1">
      <alignment horizontal="right" wrapText="1"/>
      <protection locked="0"/>
    </xf>
    <xf numFmtId="171" fontId="7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171" fontId="7" fillId="0" borderId="10" xfId="0" applyNumberFormat="1" applyFont="1" applyBorder="1" applyAlignment="1" applyProtection="1">
      <alignment horizontal="right" wrapText="1"/>
      <protection locked="0"/>
    </xf>
    <xf numFmtId="171" fontId="7" fillId="0" borderId="10" xfId="0" applyNumberFormat="1" applyFont="1" applyBorder="1" applyAlignment="1" applyProtection="1">
      <alignment wrapText="1"/>
      <protection locked="0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5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172" fontId="0" fillId="0" borderId="11" xfId="48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39" borderId="11" xfId="0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Alignment="1">
      <alignment horizontal="right"/>
      <protection/>
    </xf>
    <xf numFmtId="0" fontId="8" fillId="0" borderId="0" xfId="46" applyFont="1" applyBorder="1" applyAlignment="1">
      <alignment horizontal="right" vertical="center"/>
      <protection/>
    </xf>
    <xf numFmtId="0" fontId="8" fillId="0" borderId="0" xfId="46" applyFont="1" applyAlignment="1">
      <alignment horizontal="center"/>
      <protection/>
    </xf>
    <xf numFmtId="0" fontId="1" fillId="0" borderId="11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right"/>
      <protection/>
    </xf>
    <xf numFmtId="0" fontId="1" fillId="36" borderId="12" xfId="46" applyFont="1" applyFill="1" applyBorder="1" applyAlignment="1">
      <alignment wrapText="1"/>
      <protection/>
    </xf>
    <xf numFmtId="0" fontId="1" fillId="0" borderId="12" xfId="46" applyFont="1" applyBorder="1" applyAlignment="1">
      <alignment vertical="center" wrapText="1"/>
      <protection/>
    </xf>
    <xf numFmtId="0" fontId="1" fillId="36" borderId="12" xfId="46" applyFont="1" applyFill="1" applyBorder="1" applyAlignment="1">
      <alignment vertical="center" wrapText="1"/>
      <protection/>
    </xf>
    <xf numFmtId="0" fontId="0" fillId="0" borderId="0" xfId="46" applyAlignment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171" fontId="14" fillId="0" borderId="10" xfId="0" applyNumberFormat="1" applyFont="1" applyBorder="1" applyAlignment="1" applyProtection="1">
      <alignment horizontal="right" vertical="center"/>
      <protection locked="0"/>
    </xf>
    <xf numFmtId="171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11" xfId="0" applyFont="1" applyBorder="1" applyAlignment="1">
      <alignment vertical="center" wrapText="1"/>
    </xf>
    <xf numFmtId="0" fontId="21" fillId="0" borderId="0" xfId="0" applyFont="1" applyAlignment="1">
      <alignment/>
    </xf>
    <xf numFmtId="0" fontId="13" fillId="0" borderId="11" xfId="0" applyFont="1" applyBorder="1" applyAlignment="1">
      <alignment horizontal="right" vertical="center"/>
    </xf>
    <xf numFmtId="0" fontId="1" fillId="0" borderId="14" xfId="0" applyFont="1" applyBorder="1" applyAlignment="1">
      <alignment/>
    </xf>
    <xf numFmtId="0" fontId="21" fillId="0" borderId="0" xfId="0" applyFont="1" applyAlignment="1">
      <alignment wrapText="1"/>
    </xf>
    <xf numFmtId="0" fontId="1" fillId="0" borderId="11" xfId="0" applyFont="1" applyBorder="1" applyAlignment="1">
      <alignment horizontal="center"/>
    </xf>
    <xf numFmtId="0" fontId="14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171" fontId="7" fillId="0" borderId="11" xfId="0" applyNumberFormat="1" applyFont="1" applyFill="1" applyBorder="1" applyAlignment="1" applyProtection="1">
      <alignment horizontal="right" wrapText="1"/>
      <protection locked="0"/>
    </xf>
    <xf numFmtId="171" fontId="7" fillId="0" borderId="11" xfId="0" applyNumberFormat="1" applyFont="1" applyFill="1" applyBorder="1" applyAlignment="1" applyProtection="1">
      <alignment wrapText="1"/>
      <protection locked="0"/>
    </xf>
    <xf numFmtId="171" fontId="8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171" fontId="7" fillId="0" borderId="11" xfId="0" applyNumberFormat="1" applyFont="1" applyBorder="1" applyAlignment="1" applyProtection="1">
      <alignment horizontal="right" wrapText="1"/>
      <protection locked="0"/>
    </xf>
    <xf numFmtId="171" fontId="7" fillId="0" borderId="11" xfId="0" applyNumberFormat="1" applyFont="1" applyBorder="1" applyAlignment="1" applyProtection="1">
      <alignment wrapText="1"/>
      <protection locked="0"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1" fillId="0" borderId="1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171" fontId="8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 horizontal="center"/>
    </xf>
    <xf numFmtId="171" fontId="5" fillId="34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right" vertical="center"/>
    </xf>
    <xf numFmtId="0" fontId="5" fillId="0" borderId="0" xfId="46" applyFont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8" fillId="0" borderId="0" xfId="46" applyFont="1" applyBorder="1" applyAlignment="1">
      <alignment horizontal="center" vertical="center"/>
      <protection/>
    </xf>
    <xf numFmtId="0" fontId="1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432"/>
      <rgbColor rgb="00000080"/>
      <rgbColor rgb="00808000"/>
      <rgbColor rgb="00800080"/>
      <rgbColor rgb="000099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99"/>
      <rgbColor rgb="00FFFF66"/>
      <rgbColor rgb="0066FF99"/>
      <rgbColor rgb="00FF99CC"/>
      <rgbColor rgb="00CC99FF"/>
      <rgbColor rgb="00FFCC99"/>
      <rgbColor rgb="003366FF"/>
      <rgbColor rgb="0047B8B8"/>
      <rgbColor rgb="0066FF00"/>
      <rgbColor rgb="00FFCC00"/>
      <rgbColor rgb="00FF9929"/>
      <rgbColor rgb="00FF6600"/>
      <rgbColor rgb="00666699"/>
      <rgbColor rgb="00B2B2B2"/>
      <rgbColor rgb="00003366"/>
      <rgbColor rgb="0011BB93"/>
      <rgbColor rgb="00111111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2</xdr:col>
      <xdr:colOff>2209800</xdr:colOff>
      <xdr:row>45</xdr:row>
      <xdr:rowOff>66675</xdr:rowOff>
    </xdr:to>
    <xdr:sp>
      <xdr:nvSpPr>
        <xdr:cNvPr id="1" name="shapetype_202" hidden="1"/>
        <xdr:cNvSpPr>
          <a:spLocks/>
        </xdr:cNvSpPr>
      </xdr:nvSpPr>
      <xdr:spPr>
        <a:xfrm>
          <a:off x="28575" y="1743075"/>
          <a:ext cx="94392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952500</xdr:colOff>
      <xdr:row>1</xdr:row>
      <xdr:rowOff>104775</xdr:rowOff>
    </xdr:from>
    <xdr:to>
      <xdr:col>1</xdr:col>
      <xdr:colOff>2257425</xdr:colOff>
      <xdr:row>1</xdr:row>
      <xdr:rowOff>942975</xdr:rowOff>
    </xdr:to>
    <xdr:sp>
      <xdr:nvSpPr>
        <xdr:cNvPr id="2" name="Picture 1"/>
        <xdr:cNvSpPr>
          <a:spLocks/>
        </xdr:cNvSpPr>
      </xdr:nvSpPr>
      <xdr:spPr>
        <a:xfrm>
          <a:off x="952500" y="285750"/>
          <a:ext cx="2466975" cy="8382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133350</xdr:rowOff>
    </xdr:from>
    <xdr:to>
      <xdr:col>1</xdr:col>
      <xdr:colOff>2095500</xdr:colOff>
      <xdr:row>1</xdr:row>
      <xdr:rowOff>933450</xdr:rowOff>
    </xdr:to>
    <xdr:sp>
      <xdr:nvSpPr>
        <xdr:cNvPr id="1" name="Picture 1"/>
        <xdr:cNvSpPr>
          <a:spLocks/>
        </xdr:cNvSpPr>
      </xdr:nvSpPr>
      <xdr:spPr>
        <a:xfrm>
          <a:off x="581025" y="295275"/>
          <a:ext cx="2266950" cy="800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161925</xdr:rowOff>
    </xdr:from>
    <xdr:to>
      <xdr:col>12</xdr:col>
      <xdr:colOff>200025</xdr:colOff>
      <xdr:row>0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61925"/>
          <a:ext cx="37528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695325</xdr:colOff>
      <xdr:row>1</xdr:row>
      <xdr:rowOff>19050</xdr:rowOff>
    </xdr:from>
    <xdr:to>
      <xdr:col>1</xdr:col>
      <xdr:colOff>1647825</xdr:colOff>
      <xdr:row>1</xdr:row>
      <xdr:rowOff>942975</xdr:rowOff>
    </xdr:to>
    <xdr:sp>
      <xdr:nvSpPr>
        <xdr:cNvPr id="2" name="Picture 1"/>
        <xdr:cNvSpPr>
          <a:spLocks/>
        </xdr:cNvSpPr>
      </xdr:nvSpPr>
      <xdr:spPr>
        <a:xfrm>
          <a:off x="695325" y="180975"/>
          <a:ext cx="1847850" cy="9239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152400</xdr:rowOff>
    </xdr:from>
    <xdr:to>
      <xdr:col>1</xdr:col>
      <xdr:colOff>1762125</xdr:colOff>
      <xdr:row>1</xdr:row>
      <xdr:rowOff>866775</xdr:rowOff>
    </xdr:to>
    <xdr:sp>
      <xdr:nvSpPr>
        <xdr:cNvPr id="1" name="Picture 1"/>
        <xdr:cNvSpPr>
          <a:spLocks/>
        </xdr:cNvSpPr>
      </xdr:nvSpPr>
      <xdr:spPr>
        <a:xfrm>
          <a:off x="828675" y="333375"/>
          <a:ext cx="1933575" cy="7143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152400</xdr:rowOff>
    </xdr:from>
    <xdr:to>
      <xdr:col>2</xdr:col>
      <xdr:colOff>476250</xdr:colOff>
      <xdr:row>1</xdr:row>
      <xdr:rowOff>914400</xdr:rowOff>
    </xdr:to>
    <xdr:sp>
      <xdr:nvSpPr>
        <xdr:cNvPr id="1" name="Picture 1"/>
        <xdr:cNvSpPr>
          <a:spLocks/>
        </xdr:cNvSpPr>
      </xdr:nvSpPr>
      <xdr:spPr>
        <a:xfrm>
          <a:off x="714375" y="333375"/>
          <a:ext cx="2305050" cy="7715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114300</xdr:rowOff>
    </xdr:from>
    <xdr:to>
      <xdr:col>1</xdr:col>
      <xdr:colOff>2057400</xdr:colOff>
      <xdr:row>1</xdr:row>
      <xdr:rowOff>914400</xdr:rowOff>
    </xdr:to>
    <xdr:sp>
      <xdr:nvSpPr>
        <xdr:cNvPr id="1" name="Picture 1"/>
        <xdr:cNvSpPr>
          <a:spLocks/>
        </xdr:cNvSpPr>
      </xdr:nvSpPr>
      <xdr:spPr>
        <a:xfrm>
          <a:off x="542925" y="295275"/>
          <a:ext cx="2266950" cy="800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114300</xdr:rowOff>
    </xdr:from>
    <xdr:to>
      <xdr:col>1</xdr:col>
      <xdr:colOff>2333625</xdr:colOff>
      <xdr:row>1</xdr:row>
      <xdr:rowOff>876300</xdr:rowOff>
    </xdr:to>
    <xdr:sp>
      <xdr:nvSpPr>
        <xdr:cNvPr id="1" name="Picture 1"/>
        <xdr:cNvSpPr>
          <a:spLocks/>
        </xdr:cNvSpPr>
      </xdr:nvSpPr>
      <xdr:spPr>
        <a:xfrm>
          <a:off x="752475" y="295275"/>
          <a:ext cx="2571750" cy="7620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171450</xdr:rowOff>
    </xdr:from>
    <xdr:to>
      <xdr:col>4</xdr:col>
      <xdr:colOff>266700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1450"/>
          <a:ext cx="8858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752475</xdr:colOff>
      <xdr:row>1</xdr:row>
      <xdr:rowOff>161925</xdr:rowOff>
    </xdr:from>
    <xdr:to>
      <xdr:col>1</xdr:col>
      <xdr:colOff>1819275</xdr:colOff>
      <xdr:row>1</xdr:row>
      <xdr:rowOff>885825</xdr:rowOff>
    </xdr:to>
    <xdr:sp>
      <xdr:nvSpPr>
        <xdr:cNvPr id="2" name="Picture 1"/>
        <xdr:cNvSpPr>
          <a:spLocks/>
        </xdr:cNvSpPr>
      </xdr:nvSpPr>
      <xdr:spPr>
        <a:xfrm>
          <a:off x="752475" y="342900"/>
          <a:ext cx="1981200" cy="723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</xdr:row>
      <xdr:rowOff>152400</xdr:rowOff>
    </xdr:from>
    <xdr:to>
      <xdr:col>1</xdr:col>
      <xdr:colOff>2114550</xdr:colOff>
      <xdr:row>1</xdr:row>
      <xdr:rowOff>885825</xdr:rowOff>
    </xdr:to>
    <xdr:sp>
      <xdr:nvSpPr>
        <xdr:cNvPr id="1" name="Picture 1"/>
        <xdr:cNvSpPr>
          <a:spLocks/>
        </xdr:cNvSpPr>
      </xdr:nvSpPr>
      <xdr:spPr>
        <a:xfrm>
          <a:off x="809625" y="333375"/>
          <a:ext cx="2305050" cy="7334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152400</xdr:rowOff>
    </xdr:from>
    <xdr:to>
      <xdr:col>2</xdr:col>
      <xdr:colOff>428625</xdr:colOff>
      <xdr:row>1</xdr:row>
      <xdr:rowOff>742950</xdr:rowOff>
    </xdr:to>
    <xdr:sp>
      <xdr:nvSpPr>
        <xdr:cNvPr id="1" name="Picture 1"/>
        <xdr:cNvSpPr>
          <a:spLocks/>
        </xdr:cNvSpPr>
      </xdr:nvSpPr>
      <xdr:spPr>
        <a:xfrm>
          <a:off x="628650" y="333375"/>
          <a:ext cx="2162175" cy="6000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1">
      <selection activeCell="E78" sqref="E78:J78"/>
    </sheetView>
  </sheetViews>
  <sheetFormatPr defaultColWidth="11.421875" defaultRowHeight="12.75"/>
  <cols>
    <col min="1" max="1" width="17.421875" style="1" customWidth="1"/>
    <col min="2" max="2" width="91.421875" style="2" customWidth="1"/>
    <col min="3" max="10" width="42.00390625" style="2" customWidth="1"/>
    <col min="11" max="250" width="11.421875" style="2" customWidth="1"/>
    <col min="251" max="252" width="11.421875" style="3" customWidth="1"/>
    <col min="253" max="16384" width="11.421875" style="4" customWidth="1"/>
  </cols>
  <sheetData>
    <row r="1" spans="1:11" s="6" customFormat="1" ht="14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6" customFormat="1" ht="78.7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s="6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0" s="6" customFormat="1" ht="1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5">
      <c r="A5" s="169" t="s">
        <v>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11" ht="15">
      <c r="A6" s="169" t="s">
        <v>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</row>
    <row r="7" spans="1:11" ht="15">
      <c r="A7" s="169" t="s">
        <v>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</row>
    <row r="8" spans="1:11" ht="15">
      <c r="A8" s="169" t="s">
        <v>3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</row>
    <row r="9" spans="1:11" ht="15">
      <c r="A9" s="169" t="s">
        <v>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</row>
    <row r="10" spans="1:11" ht="15">
      <c r="A10" s="169" t="s">
        <v>5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0" ht="1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1" s="11" customFormat="1" ht="12.75" customHeight="1">
      <c r="A12" s="170" t="s">
        <v>6</v>
      </c>
      <c r="B12" s="171" t="s">
        <v>7</v>
      </c>
      <c r="C12" s="9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</v>
      </c>
      <c r="I12" s="9" t="s">
        <v>8</v>
      </c>
      <c r="J12" s="9" t="s">
        <v>8</v>
      </c>
      <c r="K12" s="171" t="s">
        <v>9</v>
      </c>
    </row>
    <row r="13" spans="1:11" ht="30">
      <c r="A13" s="170"/>
      <c r="B13" s="170"/>
      <c r="C13" s="9" t="s">
        <v>10</v>
      </c>
      <c r="D13" s="9" t="s">
        <v>11</v>
      </c>
      <c r="E13" s="9" t="s">
        <v>12</v>
      </c>
      <c r="F13" s="9" t="s">
        <v>13</v>
      </c>
      <c r="G13" s="9" t="s">
        <v>14</v>
      </c>
      <c r="H13" s="9" t="s">
        <v>15</v>
      </c>
      <c r="I13" s="9" t="s">
        <v>16</v>
      </c>
      <c r="J13" s="9" t="s">
        <v>17</v>
      </c>
      <c r="K13" s="171"/>
    </row>
    <row r="14" spans="1:11" ht="15">
      <c r="A14" s="12"/>
      <c r="B14" s="13" t="s">
        <v>18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4.25">
      <c r="A15" s="14">
        <v>999901</v>
      </c>
      <c r="B15" s="15" t="s">
        <v>19</v>
      </c>
      <c r="C15" s="16"/>
      <c r="D15" s="16"/>
      <c r="E15" s="16"/>
      <c r="F15" s="16"/>
      <c r="G15" s="16"/>
      <c r="H15" s="16"/>
      <c r="I15" s="16"/>
      <c r="J15" s="16">
        <f aca="true" t="shared" si="0" ref="J15:J26">+C15+D15+E15+F15+G15+H15+I15</f>
        <v>0</v>
      </c>
      <c r="K15" s="17">
        <v>1</v>
      </c>
    </row>
    <row r="16" spans="1:11" ht="14.25">
      <c r="A16" s="14">
        <v>999902</v>
      </c>
      <c r="B16" s="18" t="s">
        <v>20</v>
      </c>
      <c r="C16" s="16"/>
      <c r="D16" s="16"/>
      <c r="E16" s="16"/>
      <c r="F16" s="16"/>
      <c r="G16" s="16"/>
      <c r="H16" s="16"/>
      <c r="I16" s="16"/>
      <c r="J16" s="16">
        <f t="shared" si="0"/>
        <v>0</v>
      </c>
      <c r="K16" s="17">
        <v>2</v>
      </c>
    </row>
    <row r="17" spans="1:11" ht="14.25">
      <c r="A17" s="14">
        <v>999903</v>
      </c>
      <c r="B17" s="18" t="s">
        <v>21</v>
      </c>
      <c r="C17" s="16"/>
      <c r="D17" s="16"/>
      <c r="E17" s="16"/>
      <c r="F17" s="16"/>
      <c r="G17" s="16"/>
      <c r="H17" s="16"/>
      <c r="I17" s="16"/>
      <c r="J17" s="16">
        <f t="shared" si="0"/>
        <v>0</v>
      </c>
      <c r="K17" s="17">
        <v>3</v>
      </c>
    </row>
    <row r="18" spans="1:11" ht="14.25">
      <c r="A18" s="14">
        <v>999904</v>
      </c>
      <c r="B18" s="18" t="s">
        <v>22</v>
      </c>
      <c r="C18" s="16"/>
      <c r="D18" s="16"/>
      <c r="E18" s="16"/>
      <c r="F18" s="16"/>
      <c r="G18" s="16"/>
      <c r="H18" s="16"/>
      <c r="I18" s="16"/>
      <c r="J18" s="16">
        <f t="shared" si="0"/>
        <v>0</v>
      </c>
      <c r="K18" s="17">
        <v>4</v>
      </c>
    </row>
    <row r="19" spans="1:11" ht="14.25">
      <c r="A19" s="14">
        <v>999905</v>
      </c>
      <c r="B19" s="18" t="s">
        <v>23</v>
      </c>
      <c r="C19" s="16"/>
      <c r="D19" s="16"/>
      <c r="E19" s="16"/>
      <c r="F19" s="16"/>
      <c r="G19" s="16"/>
      <c r="H19" s="16"/>
      <c r="I19" s="16"/>
      <c r="J19" s="16">
        <f t="shared" si="0"/>
        <v>0</v>
      </c>
      <c r="K19" s="17">
        <v>5</v>
      </c>
    </row>
    <row r="20" spans="1:11" ht="14.25">
      <c r="A20" s="14">
        <v>999906</v>
      </c>
      <c r="B20" s="18" t="s">
        <v>24</v>
      </c>
      <c r="C20" s="16"/>
      <c r="D20" s="16"/>
      <c r="E20" s="16"/>
      <c r="F20" s="16"/>
      <c r="G20" s="16"/>
      <c r="H20" s="16"/>
      <c r="I20" s="16"/>
      <c r="J20" s="16">
        <f t="shared" si="0"/>
        <v>0</v>
      </c>
      <c r="K20" s="17">
        <v>6</v>
      </c>
    </row>
    <row r="21" spans="1:11" ht="14.25">
      <c r="A21" s="14">
        <v>999907</v>
      </c>
      <c r="B21" s="18" t="s">
        <v>25</v>
      </c>
      <c r="C21" s="16"/>
      <c r="D21" s="16"/>
      <c r="E21" s="16"/>
      <c r="F21" s="16"/>
      <c r="G21" s="16"/>
      <c r="H21" s="16"/>
      <c r="I21" s="16"/>
      <c r="J21" s="16">
        <f t="shared" si="0"/>
        <v>0</v>
      </c>
      <c r="K21" s="17">
        <v>7</v>
      </c>
    </row>
    <row r="22" spans="1:11" ht="14.25">
      <c r="A22" s="14">
        <v>999908</v>
      </c>
      <c r="B22" s="18" t="s">
        <v>26</v>
      </c>
      <c r="C22" s="16"/>
      <c r="D22" s="16"/>
      <c r="E22" s="16"/>
      <c r="F22" s="16"/>
      <c r="G22" s="16"/>
      <c r="H22" s="16"/>
      <c r="I22" s="16"/>
      <c r="J22" s="16">
        <f t="shared" si="0"/>
        <v>0</v>
      </c>
      <c r="K22" s="17">
        <v>8</v>
      </c>
    </row>
    <row r="23" spans="1:11" ht="14.25">
      <c r="A23" s="14">
        <v>999909</v>
      </c>
      <c r="B23" s="18" t="s">
        <v>27</v>
      </c>
      <c r="C23" s="16"/>
      <c r="D23" s="16"/>
      <c r="E23" s="16"/>
      <c r="F23" s="16"/>
      <c r="G23" s="16"/>
      <c r="H23" s="16"/>
      <c r="I23" s="16"/>
      <c r="J23" s="16">
        <f t="shared" si="0"/>
        <v>0</v>
      </c>
      <c r="K23" s="17">
        <v>9</v>
      </c>
    </row>
    <row r="24" spans="1:11" ht="51" customHeight="1">
      <c r="A24" s="14">
        <v>999910</v>
      </c>
      <c r="B24" s="18" t="s">
        <v>28</v>
      </c>
      <c r="C24" s="16"/>
      <c r="D24" s="16"/>
      <c r="E24" s="16"/>
      <c r="F24" s="16"/>
      <c r="G24" s="16"/>
      <c r="H24" s="16"/>
      <c r="I24" s="16"/>
      <c r="J24" s="16">
        <f t="shared" si="0"/>
        <v>0</v>
      </c>
      <c r="K24" s="17">
        <v>10</v>
      </c>
    </row>
    <row r="25" spans="1:11" ht="53.25" customHeight="1">
      <c r="A25" s="14">
        <v>999911</v>
      </c>
      <c r="B25" s="15" t="s">
        <v>29</v>
      </c>
      <c r="C25" s="16"/>
      <c r="D25" s="16"/>
      <c r="E25" s="16"/>
      <c r="F25" s="16"/>
      <c r="G25" s="16"/>
      <c r="H25" s="16"/>
      <c r="I25" s="16"/>
      <c r="J25" s="16">
        <f t="shared" si="0"/>
        <v>0</v>
      </c>
      <c r="K25" s="17">
        <v>11</v>
      </c>
    </row>
    <row r="26" spans="1:11" ht="33.75" customHeight="1">
      <c r="A26" s="14">
        <v>999912</v>
      </c>
      <c r="B26" s="15" t="s">
        <v>30</v>
      </c>
      <c r="C26" s="16"/>
      <c r="D26" s="16"/>
      <c r="E26" s="16"/>
      <c r="F26" s="16"/>
      <c r="G26" s="16"/>
      <c r="H26" s="16"/>
      <c r="I26" s="16"/>
      <c r="J26" s="16">
        <f t="shared" si="0"/>
        <v>0</v>
      </c>
      <c r="K26" s="17">
        <v>12</v>
      </c>
    </row>
    <row r="27" spans="1:11" ht="15">
      <c r="A27" s="9">
        <v>999913</v>
      </c>
      <c r="B27" s="19" t="s">
        <v>31</v>
      </c>
      <c r="C27" s="20">
        <f aca="true" t="shared" si="1" ref="C27:J27">SUM(C15:C26)</f>
        <v>0</v>
      </c>
      <c r="D27" s="20">
        <f t="shared" si="1"/>
        <v>0</v>
      </c>
      <c r="E27" s="20">
        <f t="shared" si="1"/>
        <v>0</v>
      </c>
      <c r="F27" s="20">
        <f t="shared" si="1"/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 t="shared" si="1"/>
        <v>0</v>
      </c>
      <c r="K27" s="20"/>
    </row>
    <row r="28" spans="1:11" ht="14.25">
      <c r="A28" s="14">
        <v>999914</v>
      </c>
      <c r="B28" s="15" t="s">
        <v>32</v>
      </c>
      <c r="C28" s="16"/>
      <c r="D28" s="16"/>
      <c r="E28" s="16"/>
      <c r="F28" s="16"/>
      <c r="G28" s="16"/>
      <c r="H28" s="16"/>
      <c r="I28" s="16"/>
      <c r="J28" s="16">
        <f aca="true" t="shared" si="2" ref="J28:J43">SUM(C28:I28)</f>
        <v>0</v>
      </c>
      <c r="K28" s="17">
        <v>13</v>
      </c>
    </row>
    <row r="29" spans="1:11" ht="14.25">
      <c r="A29" s="14">
        <v>999915</v>
      </c>
      <c r="B29" s="15" t="s">
        <v>33</v>
      </c>
      <c r="C29" s="16"/>
      <c r="D29" s="16"/>
      <c r="E29" s="16"/>
      <c r="F29" s="16"/>
      <c r="G29" s="16"/>
      <c r="H29" s="16"/>
      <c r="I29" s="16"/>
      <c r="J29" s="16">
        <f t="shared" si="2"/>
        <v>0</v>
      </c>
      <c r="K29" s="17">
        <v>14</v>
      </c>
    </row>
    <row r="30" spans="1:11" ht="14.25">
      <c r="A30" s="14">
        <v>999916</v>
      </c>
      <c r="B30" s="15" t="s">
        <v>34</v>
      </c>
      <c r="C30" s="16"/>
      <c r="D30" s="16"/>
      <c r="E30" s="16"/>
      <c r="F30" s="16"/>
      <c r="G30" s="16"/>
      <c r="H30" s="16"/>
      <c r="I30" s="16"/>
      <c r="J30" s="16">
        <f t="shared" si="2"/>
        <v>0</v>
      </c>
      <c r="K30" s="17">
        <v>15</v>
      </c>
    </row>
    <row r="31" spans="1:11" ht="14.25">
      <c r="A31" s="14">
        <v>999917</v>
      </c>
      <c r="B31" s="15" t="s">
        <v>35</v>
      </c>
      <c r="C31" s="16"/>
      <c r="D31" s="16"/>
      <c r="E31" s="16"/>
      <c r="F31" s="16"/>
      <c r="G31" s="16"/>
      <c r="H31" s="16"/>
      <c r="I31" s="16"/>
      <c r="J31" s="16">
        <f t="shared" si="2"/>
        <v>0</v>
      </c>
      <c r="K31" s="17">
        <v>16</v>
      </c>
    </row>
    <row r="32" spans="1:11" ht="14.25">
      <c r="A32" s="14">
        <v>999918</v>
      </c>
      <c r="B32" s="15" t="s">
        <v>36</v>
      </c>
      <c r="C32" s="16"/>
      <c r="D32" s="16"/>
      <c r="E32" s="16"/>
      <c r="F32" s="16"/>
      <c r="G32" s="16"/>
      <c r="H32" s="16"/>
      <c r="I32" s="16"/>
      <c r="J32" s="16">
        <f t="shared" si="2"/>
        <v>0</v>
      </c>
      <c r="K32" s="17">
        <v>17</v>
      </c>
    </row>
    <row r="33" spans="1:11" ht="14.25">
      <c r="A33" s="14">
        <v>999919</v>
      </c>
      <c r="B33" s="18" t="s">
        <v>37</v>
      </c>
      <c r="C33" s="16"/>
      <c r="D33" s="16"/>
      <c r="E33" s="16"/>
      <c r="F33" s="16"/>
      <c r="G33" s="16"/>
      <c r="H33" s="16"/>
      <c r="I33" s="16"/>
      <c r="J33" s="16">
        <f t="shared" si="2"/>
        <v>0</v>
      </c>
      <c r="K33" s="17">
        <v>18</v>
      </c>
    </row>
    <row r="34" spans="1:11" ht="14.25">
      <c r="A34" s="14">
        <v>999920</v>
      </c>
      <c r="B34" s="18" t="s">
        <v>38</v>
      </c>
      <c r="C34" s="16"/>
      <c r="D34" s="16"/>
      <c r="E34" s="16"/>
      <c r="F34" s="16"/>
      <c r="G34" s="16"/>
      <c r="H34" s="16"/>
      <c r="I34" s="16"/>
      <c r="J34" s="16">
        <f t="shared" si="2"/>
        <v>0</v>
      </c>
      <c r="K34" s="17">
        <v>19</v>
      </c>
    </row>
    <row r="35" spans="1:11" ht="14.25">
      <c r="A35" s="14">
        <v>999921</v>
      </c>
      <c r="B35" s="18" t="s">
        <v>39</v>
      </c>
      <c r="C35" s="16"/>
      <c r="D35" s="16"/>
      <c r="E35" s="16"/>
      <c r="F35" s="16"/>
      <c r="G35" s="16"/>
      <c r="H35" s="16"/>
      <c r="I35" s="16"/>
      <c r="J35" s="16">
        <f t="shared" si="2"/>
        <v>0</v>
      </c>
      <c r="K35" s="17">
        <v>20</v>
      </c>
    </row>
    <row r="36" spans="1:11" ht="14.25">
      <c r="A36" s="14">
        <v>999922</v>
      </c>
      <c r="B36" s="18" t="s">
        <v>40</v>
      </c>
      <c r="C36" s="16"/>
      <c r="D36" s="16"/>
      <c r="E36" s="16"/>
      <c r="F36" s="16"/>
      <c r="G36" s="16"/>
      <c r="H36" s="16"/>
      <c r="I36" s="16"/>
      <c r="J36" s="16">
        <f t="shared" si="2"/>
        <v>0</v>
      </c>
      <c r="K36" s="17">
        <v>21</v>
      </c>
    </row>
    <row r="37" spans="1:11" ht="14.25">
      <c r="A37" s="14">
        <v>999923</v>
      </c>
      <c r="B37" s="18" t="s">
        <v>41</v>
      </c>
      <c r="C37" s="16"/>
      <c r="D37" s="16"/>
      <c r="E37" s="16"/>
      <c r="F37" s="16"/>
      <c r="G37" s="16"/>
      <c r="H37" s="16"/>
      <c r="I37" s="16"/>
      <c r="J37" s="16">
        <f t="shared" si="2"/>
        <v>0</v>
      </c>
      <c r="K37" s="17">
        <v>22</v>
      </c>
    </row>
    <row r="38" spans="1:11" ht="14.25">
      <c r="A38" s="14">
        <v>999924</v>
      </c>
      <c r="B38" s="18" t="s">
        <v>42</v>
      </c>
      <c r="C38" s="16"/>
      <c r="D38" s="16"/>
      <c r="E38" s="16"/>
      <c r="F38" s="16"/>
      <c r="G38" s="16"/>
      <c r="H38" s="16"/>
      <c r="I38" s="16"/>
      <c r="J38" s="16">
        <f t="shared" si="2"/>
        <v>0</v>
      </c>
      <c r="K38" s="17">
        <v>23</v>
      </c>
    </row>
    <row r="39" spans="1:11" ht="14.25">
      <c r="A39" s="14">
        <v>999925</v>
      </c>
      <c r="B39" s="18" t="s">
        <v>43</v>
      </c>
      <c r="C39" s="16"/>
      <c r="D39" s="16"/>
      <c r="E39" s="16"/>
      <c r="F39" s="16"/>
      <c r="G39" s="16"/>
      <c r="H39" s="16"/>
      <c r="I39" s="16"/>
      <c r="J39" s="16">
        <f t="shared" si="2"/>
        <v>0</v>
      </c>
      <c r="K39" s="17">
        <v>24</v>
      </c>
    </row>
    <row r="40" spans="1:11" ht="14.25">
      <c r="A40" s="14">
        <v>999926</v>
      </c>
      <c r="B40" s="15" t="s">
        <v>44</v>
      </c>
      <c r="C40" s="16"/>
      <c r="D40" s="16"/>
      <c r="E40" s="16"/>
      <c r="F40" s="16"/>
      <c r="G40" s="16"/>
      <c r="H40" s="16"/>
      <c r="I40" s="16"/>
      <c r="J40" s="16">
        <f t="shared" si="2"/>
        <v>0</v>
      </c>
      <c r="K40" s="17">
        <v>25</v>
      </c>
    </row>
    <row r="41" spans="1:11" ht="14.25">
      <c r="A41" s="14">
        <v>999927</v>
      </c>
      <c r="B41" s="15" t="s">
        <v>45</v>
      </c>
      <c r="C41" s="16"/>
      <c r="D41" s="16"/>
      <c r="E41" s="16"/>
      <c r="F41" s="16"/>
      <c r="G41" s="16"/>
      <c r="H41" s="16"/>
      <c r="I41" s="16"/>
      <c r="J41" s="16">
        <f t="shared" si="2"/>
        <v>0</v>
      </c>
      <c r="K41" s="17">
        <v>26</v>
      </c>
    </row>
    <row r="42" spans="1:11" ht="14.25">
      <c r="A42" s="14">
        <v>999928</v>
      </c>
      <c r="B42" s="15" t="s">
        <v>46</v>
      </c>
      <c r="C42" s="16"/>
      <c r="D42" s="16"/>
      <c r="E42" s="16"/>
      <c r="F42" s="16"/>
      <c r="G42" s="16"/>
      <c r="H42" s="16"/>
      <c r="I42" s="16"/>
      <c r="J42" s="16">
        <f t="shared" si="2"/>
        <v>0</v>
      </c>
      <c r="K42" s="17">
        <v>27</v>
      </c>
    </row>
    <row r="43" spans="1:11" ht="57.75" customHeight="1">
      <c r="A43" s="14">
        <v>999929</v>
      </c>
      <c r="B43" s="15" t="s">
        <v>47</v>
      </c>
      <c r="C43" s="16"/>
      <c r="D43" s="16"/>
      <c r="E43" s="16"/>
      <c r="F43" s="16"/>
      <c r="G43" s="16"/>
      <c r="H43" s="16"/>
      <c r="I43" s="16"/>
      <c r="J43" s="16">
        <f t="shared" si="2"/>
        <v>0</v>
      </c>
      <c r="K43" s="17">
        <v>28</v>
      </c>
    </row>
    <row r="44" spans="1:11" ht="15">
      <c r="A44" s="9">
        <v>999930</v>
      </c>
      <c r="B44" s="19" t="s">
        <v>48</v>
      </c>
      <c r="C44" s="20">
        <f aca="true" t="shared" si="3" ref="C44:J44">SUM(C28:C43)</f>
        <v>0</v>
      </c>
      <c r="D44" s="20">
        <f t="shared" si="3"/>
        <v>0</v>
      </c>
      <c r="E44" s="20">
        <f t="shared" si="3"/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  <c r="K44" s="20"/>
    </row>
    <row r="45" spans="1:11" ht="15">
      <c r="A45" s="9">
        <v>999931</v>
      </c>
      <c r="B45" s="19" t="s">
        <v>49</v>
      </c>
      <c r="C45" s="20">
        <f aca="true" t="shared" si="4" ref="C45:J45">C27+C44</f>
        <v>0</v>
      </c>
      <c r="D45" s="20">
        <f t="shared" si="4"/>
        <v>0</v>
      </c>
      <c r="E45" s="20">
        <f t="shared" si="4"/>
        <v>0</v>
      </c>
      <c r="F45" s="20">
        <f t="shared" si="4"/>
        <v>0</v>
      </c>
      <c r="G45" s="20">
        <f t="shared" si="4"/>
        <v>0</v>
      </c>
      <c r="H45" s="20">
        <f t="shared" si="4"/>
        <v>0</v>
      </c>
      <c r="I45" s="20">
        <f t="shared" si="4"/>
        <v>0</v>
      </c>
      <c r="J45" s="20">
        <f t="shared" si="4"/>
        <v>0</v>
      </c>
      <c r="K45" s="20"/>
    </row>
    <row r="46" spans="1:11" ht="15">
      <c r="A46" s="14"/>
      <c r="B46" s="13" t="s">
        <v>50</v>
      </c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4.25">
      <c r="A47" s="14">
        <v>999932</v>
      </c>
      <c r="B47" s="15" t="s">
        <v>51</v>
      </c>
      <c r="C47" s="16"/>
      <c r="D47" s="16"/>
      <c r="E47" s="16"/>
      <c r="F47" s="16"/>
      <c r="G47" s="16"/>
      <c r="H47" s="16"/>
      <c r="I47" s="16"/>
      <c r="J47" s="16">
        <f aca="true" t="shared" si="5" ref="J47:J54">SUM(C47:I47)</f>
        <v>0</v>
      </c>
      <c r="K47" s="17">
        <v>29</v>
      </c>
    </row>
    <row r="48" spans="1:11" ht="14.25">
      <c r="A48" s="14">
        <v>999933</v>
      </c>
      <c r="B48" s="15" t="s">
        <v>52</v>
      </c>
      <c r="C48" s="16"/>
      <c r="D48" s="16"/>
      <c r="E48" s="16"/>
      <c r="F48" s="16"/>
      <c r="G48" s="16"/>
      <c r="H48" s="16"/>
      <c r="I48" s="16"/>
      <c r="J48" s="16">
        <f t="shared" si="5"/>
        <v>0</v>
      </c>
      <c r="K48" s="17">
        <v>30</v>
      </c>
    </row>
    <row r="49" spans="1:11" ht="14.25">
      <c r="A49" s="14">
        <v>999934</v>
      </c>
      <c r="B49" s="18" t="s">
        <v>53</v>
      </c>
      <c r="C49" s="16"/>
      <c r="D49" s="16"/>
      <c r="E49" s="16"/>
      <c r="F49" s="16"/>
      <c r="G49" s="16"/>
      <c r="H49" s="16"/>
      <c r="I49" s="16"/>
      <c r="J49" s="16">
        <f t="shared" si="5"/>
        <v>0</v>
      </c>
      <c r="K49" s="17">
        <v>31</v>
      </c>
    </row>
    <row r="50" spans="1:11" ht="14.25">
      <c r="A50" s="14">
        <v>999935</v>
      </c>
      <c r="B50" s="18" t="s">
        <v>54</v>
      </c>
      <c r="C50" s="16"/>
      <c r="D50" s="16"/>
      <c r="E50" s="16"/>
      <c r="F50" s="16"/>
      <c r="G50" s="16"/>
      <c r="H50" s="16"/>
      <c r="I50" s="16"/>
      <c r="J50" s="16">
        <f t="shared" si="5"/>
        <v>0</v>
      </c>
      <c r="K50" s="17">
        <v>32</v>
      </c>
    </row>
    <row r="51" spans="1:11" ht="14.25">
      <c r="A51" s="14">
        <v>999936</v>
      </c>
      <c r="B51" s="15" t="s">
        <v>55</v>
      </c>
      <c r="C51" s="16"/>
      <c r="D51" s="16"/>
      <c r="E51" s="16"/>
      <c r="F51" s="16"/>
      <c r="G51" s="16"/>
      <c r="H51" s="16"/>
      <c r="I51" s="16"/>
      <c r="J51" s="16">
        <f t="shared" si="5"/>
        <v>0</v>
      </c>
      <c r="K51" s="17">
        <v>33</v>
      </c>
    </row>
    <row r="52" spans="1:11" ht="14.25">
      <c r="A52" s="14">
        <v>999937</v>
      </c>
      <c r="B52" s="15" t="s">
        <v>56</v>
      </c>
      <c r="C52" s="16"/>
      <c r="D52" s="16"/>
      <c r="E52" s="16"/>
      <c r="F52" s="16"/>
      <c r="G52" s="16"/>
      <c r="H52" s="16"/>
      <c r="I52" s="16"/>
      <c r="J52" s="16">
        <f t="shared" si="5"/>
        <v>0</v>
      </c>
      <c r="K52" s="17">
        <v>34</v>
      </c>
    </row>
    <row r="53" spans="1:11" ht="14.25">
      <c r="A53" s="14">
        <v>999938</v>
      </c>
      <c r="B53" s="15" t="s">
        <v>57</v>
      </c>
      <c r="C53" s="16"/>
      <c r="D53" s="16"/>
      <c r="E53" s="16"/>
      <c r="F53" s="16"/>
      <c r="G53" s="16"/>
      <c r="H53" s="16"/>
      <c r="I53" s="16"/>
      <c r="J53" s="16">
        <f t="shared" si="5"/>
        <v>0</v>
      </c>
      <c r="K53" s="17">
        <v>35</v>
      </c>
    </row>
    <row r="54" spans="1:11" ht="33" customHeight="1">
      <c r="A54" s="14">
        <v>999939</v>
      </c>
      <c r="B54" s="15" t="s">
        <v>58</v>
      </c>
      <c r="C54" s="16"/>
      <c r="D54" s="16"/>
      <c r="E54" s="16"/>
      <c r="F54" s="16"/>
      <c r="G54" s="16"/>
      <c r="H54" s="16"/>
      <c r="I54" s="16"/>
      <c r="J54" s="16">
        <f t="shared" si="5"/>
        <v>0</v>
      </c>
      <c r="K54" s="17">
        <v>36</v>
      </c>
    </row>
    <row r="55" spans="1:11" ht="15">
      <c r="A55" s="9">
        <v>999942</v>
      </c>
      <c r="B55" s="19" t="s">
        <v>59</v>
      </c>
      <c r="C55" s="20">
        <f aca="true" t="shared" si="6" ref="C55:J55">SUM(C47:C54)</f>
        <v>0</v>
      </c>
      <c r="D55" s="20">
        <f t="shared" si="6"/>
        <v>0</v>
      </c>
      <c r="E55" s="20">
        <f t="shared" si="6"/>
        <v>0</v>
      </c>
      <c r="F55" s="20">
        <f t="shared" si="6"/>
        <v>0</v>
      </c>
      <c r="G55" s="20">
        <f t="shared" si="6"/>
        <v>0</v>
      </c>
      <c r="H55" s="20">
        <f t="shared" si="6"/>
        <v>0</v>
      </c>
      <c r="I55" s="20">
        <f t="shared" si="6"/>
        <v>0</v>
      </c>
      <c r="J55" s="20">
        <f t="shared" si="6"/>
        <v>0</v>
      </c>
      <c r="K55" s="20"/>
    </row>
    <row r="56" spans="1:11" ht="14.25">
      <c r="A56" s="14">
        <v>999943</v>
      </c>
      <c r="B56" s="15" t="s">
        <v>60</v>
      </c>
      <c r="C56" s="16"/>
      <c r="D56" s="16"/>
      <c r="E56" s="16"/>
      <c r="F56" s="16"/>
      <c r="G56" s="16"/>
      <c r="H56" s="16"/>
      <c r="I56" s="16"/>
      <c r="J56" s="16">
        <f aca="true" t="shared" si="7" ref="J56:J64">SUM(C56:I56)</f>
        <v>0</v>
      </c>
      <c r="K56" s="17">
        <v>37</v>
      </c>
    </row>
    <row r="57" spans="1:11" ht="14.25">
      <c r="A57" s="14">
        <v>999944</v>
      </c>
      <c r="B57" s="15" t="s">
        <v>61</v>
      </c>
      <c r="C57" s="16"/>
      <c r="D57" s="16"/>
      <c r="E57" s="16"/>
      <c r="F57" s="16"/>
      <c r="G57" s="16"/>
      <c r="H57" s="16"/>
      <c r="I57" s="16"/>
      <c r="J57" s="16">
        <f t="shared" si="7"/>
        <v>0</v>
      </c>
      <c r="K57" s="17">
        <v>38</v>
      </c>
    </row>
    <row r="58" spans="1:11" ht="14.25">
      <c r="A58" s="14">
        <v>999945</v>
      </c>
      <c r="B58" s="15" t="s">
        <v>62</v>
      </c>
      <c r="C58" s="16"/>
      <c r="D58" s="16"/>
      <c r="E58" s="16"/>
      <c r="F58" s="16"/>
      <c r="G58" s="16"/>
      <c r="H58" s="16"/>
      <c r="I58" s="16"/>
      <c r="J58" s="16">
        <f t="shared" si="7"/>
        <v>0</v>
      </c>
      <c r="K58" s="17">
        <v>39</v>
      </c>
    </row>
    <row r="59" spans="1:11" ht="14.25">
      <c r="A59" s="14">
        <v>999946</v>
      </c>
      <c r="B59" s="18" t="s">
        <v>63</v>
      </c>
      <c r="C59" s="16"/>
      <c r="D59" s="16"/>
      <c r="E59" s="16"/>
      <c r="F59" s="16"/>
      <c r="G59" s="16"/>
      <c r="H59" s="16"/>
      <c r="I59" s="16"/>
      <c r="J59" s="16">
        <f t="shared" si="7"/>
        <v>0</v>
      </c>
      <c r="K59" s="17">
        <v>40</v>
      </c>
    </row>
    <row r="60" spans="1:11" ht="14.25">
      <c r="A60" s="14">
        <v>999947</v>
      </c>
      <c r="B60" s="18" t="s">
        <v>64</v>
      </c>
      <c r="C60" s="16"/>
      <c r="D60" s="16"/>
      <c r="E60" s="16"/>
      <c r="F60" s="16"/>
      <c r="G60" s="16"/>
      <c r="H60" s="16"/>
      <c r="I60" s="16"/>
      <c r="J60" s="16">
        <f t="shared" si="7"/>
        <v>0</v>
      </c>
      <c r="K60" s="17">
        <v>41</v>
      </c>
    </row>
    <row r="61" spans="1:11" ht="14.25">
      <c r="A61" s="14">
        <v>999948</v>
      </c>
      <c r="B61" s="18" t="s">
        <v>65</v>
      </c>
      <c r="C61" s="16"/>
      <c r="D61" s="16"/>
      <c r="E61" s="16"/>
      <c r="F61" s="16"/>
      <c r="G61" s="16"/>
      <c r="H61" s="16"/>
      <c r="I61" s="16"/>
      <c r="J61" s="16">
        <f t="shared" si="7"/>
        <v>0</v>
      </c>
      <c r="K61" s="17">
        <v>42</v>
      </c>
    </row>
    <row r="62" spans="1:11" ht="14.25">
      <c r="A62" s="14">
        <v>999949</v>
      </c>
      <c r="B62" s="18" t="s">
        <v>66</v>
      </c>
      <c r="C62" s="16"/>
      <c r="D62" s="16"/>
      <c r="E62" s="16"/>
      <c r="F62" s="16"/>
      <c r="G62" s="16"/>
      <c r="H62" s="16"/>
      <c r="I62" s="16"/>
      <c r="J62" s="16">
        <f t="shared" si="7"/>
        <v>0</v>
      </c>
      <c r="K62" s="17">
        <v>43</v>
      </c>
    </row>
    <row r="63" spans="1:11" ht="14.25">
      <c r="A63" s="14">
        <v>999950</v>
      </c>
      <c r="B63" s="21" t="s">
        <v>67</v>
      </c>
      <c r="C63" s="16"/>
      <c r="D63" s="16"/>
      <c r="E63" s="16"/>
      <c r="F63" s="16"/>
      <c r="G63" s="16"/>
      <c r="H63" s="16"/>
      <c r="I63" s="16"/>
      <c r="J63" s="16">
        <f t="shared" si="7"/>
        <v>0</v>
      </c>
      <c r="K63" s="17">
        <v>44</v>
      </c>
    </row>
    <row r="64" spans="1:11" ht="14.25">
      <c r="A64" s="14">
        <v>999951</v>
      </c>
      <c r="B64" s="15" t="s">
        <v>68</v>
      </c>
      <c r="C64" s="16"/>
      <c r="D64" s="16"/>
      <c r="E64" s="16"/>
      <c r="F64" s="16"/>
      <c r="G64" s="16"/>
      <c r="H64" s="16"/>
      <c r="I64" s="16"/>
      <c r="J64" s="16">
        <f t="shared" si="7"/>
        <v>0</v>
      </c>
      <c r="K64" s="17">
        <v>45</v>
      </c>
    </row>
    <row r="65" spans="1:11" ht="15">
      <c r="A65" s="9">
        <v>999954</v>
      </c>
      <c r="B65" s="19" t="s">
        <v>69</v>
      </c>
      <c r="C65" s="20">
        <f aca="true" t="shared" si="8" ref="C65:J65">SUM(C56:C64)</f>
        <v>0</v>
      </c>
      <c r="D65" s="20">
        <f t="shared" si="8"/>
        <v>0</v>
      </c>
      <c r="E65" s="20">
        <f t="shared" si="8"/>
        <v>0</v>
      </c>
      <c r="F65" s="20">
        <f t="shared" si="8"/>
        <v>0</v>
      </c>
      <c r="G65" s="20">
        <f t="shared" si="8"/>
        <v>0</v>
      </c>
      <c r="H65" s="20">
        <f t="shared" si="8"/>
        <v>0</v>
      </c>
      <c r="I65" s="20">
        <f t="shared" si="8"/>
        <v>0</v>
      </c>
      <c r="J65" s="20">
        <f t="shared" si="8"/>
        <v>0</v>
      </c>
      <c r="K65" s="20"/>
    </row>
    <row r="66" spans="1:11" ht="15">
      <c r="A66" s="9">
        <v>999955</v>
      </c>
      <c r="B66" s="19" t="s">
        <v>70</v>
      </c>
      <c r="C66" s="20">
        <f aca="true" t="shared" si="9" ref="C66:J66">C55+C65</f>
        <v>0</v>
      </c>
      <c r="D66" s="20">
        <f t="shared" si="9"/>
        <v>0</v>
      </c>
      <c r="E66" s="20">
        <f t="shared" si="9"/>
        <v>0</v>
      </c>
      <c r="F66" s="20">
        <f t="shared" si="9"/>
        <v>0</v>
      </c>
      <c r="G66" s="20">
        <f t="shared" si="9"/>
        <v>0</v>
      </c>
      <c r="H66" s="20">
        <f t="shared" si="9"/>
        <v>0</v>
      </c>
      <c r="I66" s="20">
        <f t="shared" si="9"/>
        <v>0</v>
      </c>
      <c r="J66" s="20">
        <f t="shared" si="9"/>
        <v>0</v>
      </c>
      <c r="K66" s="20"/>
    </row>
    <row r="67" spans="1:11" ht="15">
      <c r="A67" s="14"/>
      <c r="B67" s="13" t="s">
        <v>71</v>
      </c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4.25">
      <c r="A68" s="14">
        <v>999956</v>
      </c>
      <c r="B68" s="22" t="s">
        <v>72</v>
      </c>
      <c r="C68" s="23"/>
      <c r="D68" s="23"/>
      <c r="E68" s="23"/>
      <c r="F68" s="23"/>
      <c r="G68" s="23"/>
      <c r="H68" s="23"/>
      <c r="I68" s="23"/>
      <c r="J68" s="23">
        <f aca="true" t="shared" si="10" ref="J68:J75">SUM(C68:I68)</f>
        <v>0</v>
      </c>
      <c r="K68" s="17">
        <v>46</v>
      </c>
    </row>
    <row r="69" spans="1:11" ht="14.25">
      <c r="A69" s="14">
        <v>999957</v>
      </c>
      <c r="B69" s="22" t="s">
        <v>73</v>
      </c>
      <c r="C69" s="23"/>
      <c r="D69" s="23"/>
      <c r="E69" s="23"/>
      <c r="F69" s="23"/>
      <c r="G69" s="23"/>
      <c r="H69" s="23"/>
      <c r="I69" s="23"/>
      <c r="J69" s="23">
        <f t="shared" si="10"/>
        <v>0</v>
      </c>
      <c r="K69" s="17">
        <v>47</v>
      </c>
    </row>
    <row r="70" spans="1:11" ht="14.25">
      <c r="A70" s="14">
        <v>999958</v>
      </c>
      <c r="B70" s="22" t="s">
        <v>74</v>
      </c>
      <c r="C70" s="23"/>
      <c r="D70" s="23"/>
      <c r="E70" s="23"/>
      <c r="F70" s="23"/>
      <c r="G70" s="23"/>
      <c r="H70" s="23"/>
      <c r="I70" s="23"/>
      <c r="J70" s="23">
        <f t="shared" si="10"/>
        <v>0</v>
      </c>
      <c r="K70" s="17">
        <v>48</v>
      </c>
    </row>
    <row r="71" spans="1:11" ht="14.25">
      <c r="A71" s="14">
        <v>999959</v>
      </c>
      <c r="B71" s="24" t="s">
        <v>75</v>
      </c>
      <c r="C71" s="23"/>
      <c r="D71" s="23"/>
      <c r="E71" s="23"/>
      <c r="F71" s="23"/>
      <c r="G71" s="23"/>
      <c r="H71" s="23"/>
      <c r="I71" s="23"/>
      <c r="J71" s="23">
        <f t="shared" si="10"/>
        <v>0</v>
      </c>
      <c r="K71" s="17">
        <v>49</v>
      </c>
    </row>
    <row r="72" spans="1:11" ht="14.25">
      <c r="A72" s="14">
        <v>999960</v>
      </c>
      <c r="B72" s="24" t="s">
        <v>76</v>
      </c>
      <c r="C72" s="23"/>
      <c r="D72" s="23"/>
      <c r="E72" s="23"/>
      <c r="F72" s="23"/>
      <c r="G72" s="23"/>
      <c r="H72" s="23"/>
      <c r="I72" s="23"/>
      <c r="J72" s="23">
        <f t="shared" si="10"/>
        <v>0</v>
      </c>
      <c r="K72" s="17">
        <v>50</v>
      </c>
    </row>
    <row r="73" spans="1:11" ht="14.25">
      <c r="A73" s="14">
        <v>999961</v>
      </c>
      <c r="B73" s="24" t="s">
        <v>77</v>
      </c>
      <c r="C73" s="23"/>
      <c r="D73" s="23"/>
      <c r="E73" s="23"/>
      <c r="F73" s="23"/>
      <c r="G73" s="23"/>
      <c r="H73" s="23"/>
      <c r="I73" s="23"/>
      <c r="J73" s="23">
        <f t="shared" si="10"/>
        <v>0</v>
      </c>
      <c r="K73" s="17">
        <v>51</v>
      </c>
    </row>
    <row r="74" spans="1:11" ht="14.25">
      <c r="A74" s="14">
        <v>999962</v>
      </c>
      <c r="B74" s="24" t="s">
        <v>78</v>
      </c>
      <c r="C74" s="23"/>
      <c r="D74" s="23"/>
      <c r="E74" s="23"/>
      <c r="F74" s="23"/>
      <c r="G74" s="23"/>
      <c r="H74" s="23"/>
      <c r="I74" s="23"/>
      <c r="J74" s="23">
        <f t="shared" si="10"/>
        <v>0</v>
      </c>
      <c r="K74" s="17">
        <v>52</v>
      </c>
    </row>
    <row r="75" spans="1:251" s="28" customFormat="1" ht="14.25">
      <c r="A75" s="25">
        <v>999963</v>
      </c>
      <c r="B75" s="26" t="s">
        <v>79</v>
      </c>
      <c r="C75" s="23"/>
      <c r="D75" s="23"/>
      <c r="E75" s="23"/>
      <c r="F75" s="23"/>
      <c r="G75" s="23"/>
      <c r="H75" s="23"/>
      <c r="I75" s="23"/>
      <c r="J75" s="23">
        <f t="shared" si="10"/>
        <v>0</v>
      </c>
      <c r="K75" s="27">
        <v>53</v>
      </c>
      <c r="IQ75" s="29"/>
    </row>
    <row r="76" spans="1:11" ht="15">
      <c r="A76" s="9">
        <v>999964</v>
      </c>
      <c r="B76" s="19" t="s">
        <v>80</v>
      </c>
      <c r="C76" s="20">
        <f aca="true" t="shared" si="11" ref="C76:J76">SUM(C68:C75)</f>
        <v>0</v>
      </c>
      <c r="D76" s="20">
        <f t="shared" si="11"/>
        <v>0</v>
      </c>
      <c r="E76" s="20">
        <f t="shared" si="11"/>
        <v>0</v>
      </c>
      <c r="F76" s="20">
        <f t="shared" si="11"/>
        <v>0</v>
      </c>
      <c r="G76" s="20">
        <f t="shared" si="11"/>
        <v>0</v>
      </c>
      <c r="H76" s="20">
        <f t="shared" si="11"/>
        <v>0</v>
      </c>
      <c r="I76" s="20">
        <f t="shared" si="11"/>
        <v>0</v>
      </c>
      <c r="J76" s="20">
        <f t="shared" si="11"/>
        <v>0</v>
      </c>
      <c r="K76" s="20"/>
    </row>
    <row r="77" spans="1:11" ht="15">
      <c r="A77" s="9">
        <v>999965</v>
      </c>
      <c r="B77" s="19" t="s">
        <v>81</v>
      </c>
      <c r="C77" s="20">
        <f aca="true" t="shared" si="12" ref="C77:J77">C66+C76</f>
        <v>0</v>
      </c>
      <c r="D77" s="20">
        <f t="shared" si="12"/>
        <v>0</v>
      </c>
      <c r="E77" s="20">
        <f t="shared" si="12"/>
        <v>0</v>
      </c>
      <c r="F77" s="20">
        <f t="shared" si="12"/>
        <v>0</v>
      </c>
      <c r="G77" s="20">
        <f t="shared" si="12"/>
        <v>0</v>
      </c>
      <c r="H77" s="20">
        <f t="shared" si="12"/>
        <v>0</v>
      </c>
      <c r="I77" s="20">
        <f t="shared" si="12"/>
        <v>0</v>
      </c>
      <c r="J77" s="20">
        <f t="shared" si="12"/>
        <v>0</v>
      </c>
      <c r="K77" s="20"/>
    </row>
    <row r="78" spans="1:11" ht="15">
      <c r="A78" s="14"/>
      <c r="B78" s="13" t="s">
        <v>82</v>
      </c>
      <c r="C78" s="168">
        <f>+C77-C45</f>
        <v>0</v>
      </c>
      <c r="D78" s="168">
        <f>+D77-D45</f>
        <v>0</v>
      </c>
      <c r="E78" s="168">
        <f aca="true" t="shared" si="13" ref="E78:J78">+E77-E45</f>
        <v>0</v>
      </c>
      <c r="F78" s="168">
        <f t="shared" si="13"/>
        <v>0</v>
      </c>
      <c r="G78" s="168">
        <f t="shared" si="13"/>
        <v>0</v>
      </c>
      <c r="H78" s="168">
        <f t="shared" si="13"/>
        <v>0</v>
      </c>
      <c r="I78" s="168">
        <f t="shared" si="13"/>
        <v>0</v>
      </c>
      <c r="J78" s="168">
        <f t="shared" si="13"/>
        <v>0</v>
      </c>
      <c r="K78" s="13"/>
    </row>
    <row r="79" ht="14.25">
      <c r="A79" s="30"/>
    </row>
    <row r="80" spans="1:256" s="11" customFormat="1" ht="15">
      <c r="A80" s="31">
        <v>1</v>
      </c>
      <c r="B80" s="31"/>
      <c r="C80" s="31">
        <v>2</v>
      </c>
      <c r="D80" s="31">
        <v>3</v>
      </c>
      <c r="E80" s="31">
        <v>4</v>
      </c>
      <c r="F80" s="31">
        <v>5</v>
      </c>
      <c r="G80" s="31">
        <v>6</v>
      </c>
      <c r="H80" s="31">
        <v>7</v>
      </c>
      <c r="I80" s="31">
        <v>8</v>
      </c>
      <c r="J80" s="31">
        <v>9</v>
      </c>
      <c r="K80" s="31"/>
      <c r="IQ80" s="32"/>
      <c r="IR80" s="32"/>
      <c r="IS80" s="33"/>
      <c r="IT80" s="33"/>
      <c r="IU80" s="33"/>
      <c r="IV80" s="33"/>
    </row>
    <row r="82" spans="1:2" ht="14.25">
      <c r="A82" s="34"/>
      <c r="B82" s="35" t="s">
        <v>83</v>
      </c>
    </row>
    <row r="83" spans="1:2" ht="15">
      <c r="A83" s="36"/>
      <c r="B83" s="35" t="s">
        <v>84</v>
      </c>
    </row>
  </sheetData>
  <sheetProtection selectLockedCells="1" selectUnlockedCells="1"/>
  <mergeCells count="10">
    <mergeCell ref="A10:K10"/>
    <mergeCell ref="A12:A13"/>
    <mergeCell ref="B12:B13"/>
    <mergeCell ref="K12:K13"/>
    <mergeCell ref="A2:K2"/>
    <mergeCell ref="A5:K5"/>
    <mergeCell ref="A6:K6"/>
    <mergeCell ref="A7:K7"/>
    <mergeCell ref="A8:K8"/>
    <mergeCell ref="A9:K9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M202"/>
  <sheetViews>
    <sheetView tabSelected="1" zoomScale="131" zoomScaleNormal="131" zoomScalePageLayoutView="0" workbookViewId="0" topLeftCell="A1">
      <selection activeCell="A11" sqref="A11:A12"/>
    </sheetView>
  </sheetViews>
  <sheetFormatPr defaultColWidth="11.00390625" defaultRowHeight="12.75"/>
  <cols>
    <col min="1" max="1" width="11.28125" style="105" customWidth="1"/>
    <col min="2" max="2" width="52.00390625" style="0" customWidth="1"/>
    <col min="3" max="4" width="31.00390625" style="0" customWidth="1"/>
    <col min="5" max="5" width="29.00390625" style="0" customWidth="1"/>
  </cols>
  <sheetData>
    <row r="1" spans="1:247" ht="12.75" customHeight="1">
      <c r="A1" s="145"/>
      <c r="B1" s="145"/>
      <c r="C1" s="145"/>
      <c r="D1" s="145"/>
      <c r="E1" s="145"/>
      <c r="IM1" s="73"/>
    </row>
    <row r="2" spans="1:247" ht="81" customHeight="1">
      <c r="A2" s="173"/>
      <c r="B2" s="173"/>
      <c r="C2" s="173"/>
      <c r="D2" s="173"/>
      <c r="E2" s="173"/>
      <c r="G2" s="94"/>
      <c r="H2" s="94"/>
      <c r="I2" s="94"/>
      <c r="J2" s="94"/>
      <c r="K2" s="94"/>
      <c r="L2" s="73"/>
      <c r="M2" s="73"/>
      <c r="N2" s="73"/>
      <c r="O2" s="73"/>
      <c r="P2" s="73"/>
      <c r="IM2" s="73"/>
    </row>
    <row r="3" spans="1:247" ht="15" customHeight="1">
      <c r="A3" s="145"/>
      <c r="B3" s="145"/>
      <c r="C3" s="145"/>
      <c r="D3" s="145"/>
      <c r="E3" s="145"/>
      <c r="IM3" s="73"/>
    </row>
    <row r="4" spans="1:4" ht="12.75" customHeight="1">
      <c r="A4" s="79"/>
      <c r="B4" s="79"/>
      <c r="C4" s="79"/>
      <c r="D4" s="79"/>
    </row>
    <row r="5" spans="1:5" ht="12.75" customHeight="1">
      <c r="A5" s="173" t="s">
        <v>337</v>
      </c>
      <c r="B5" s="173"/>
      <c r="C5" s="173"/>
      <c r="D5" s="173"/>
      <c r="E5" s="173"/>
    </row>
    <row r="6" spans="1:5" ht="12.75" customHeight="1">
      <c r="A6" s="173" t="s">
        <v>1</v>
      </c>
      <c r="B6" s="173"/>
      <c r="C6" s="173"/>
      <c r="D6" s="173"/>
      <c r="E6" s="173"/>
    </row>
    <row r="7" spans="1:5" ht="12.75" customHeight="1">
      <c r="A7" s="173" t="s">
        <v>290</v>
      </c>
      <c r="B7" s="173"/>
      <c r="C7" s="173"/>
      <c r="D7" s="173"/>
      <c r="E7" s="173"/>
    </row>
    <row r="8" spans="1:5" ht="12.75" customHeight="1">
      <c r="A8" s="173" t="s">
        <v>310</v>
      </c>
      <c r="B8" s="173"/>
      <c r="C8" s="173"/>
      <c r="D8" s="173"/>
      <c r="E8" s="173"/>
    </row>
    <row r="9" spans="1:5" ht="15" customHeight="1">
      <c r="A9" s="173" t="s">
        <v>94</v>
      </c>
      <c r="B9" s="173"/>
      <c r="C9" s="173"/>
      <c r="D9" s="173"/>
      <c r="E9" s="173"/>
    </row>
    <row r="10" spans="1:5" ht="15" customHeight="1">
      <c r="A10" s="173"/>
      <c r="B10" s="173"/>
      <c r="C10" s="173"/>
      <c r="D10" s="173"/>
      <c r="E10" s="173"/>
    </row>
    <row r="11" spans="1:5" ht="15.75" customHeight="1">
      <c r="A11" s="170" t="s">
        <v>291</v>
      </c>
      <c r="B11" s="171" t="s">
        <v>292</v>
      </c>
      <c r="C11" s="170" t="s">
        <v>8</v>
      </c>
      <c r="D11" s="170" t="s">
        <v>293</v>
      </c>
      <c r="E11" s="170" t="s">
        <v>294</v>
      </c>
    </row>
    <row r="12" spans="1:5" ht="12.75">
      <c r="A12" s="170"/>
      <c r="B12" s="171"/>
      <c r="C12" s="170"/>
      <c r="D12" s="170"/>
      <c r="E12" s="170"/>
    </row>
    <row r="13" spans="1:5" ht="24.75" customHeight="1">
      <c r="A13" s="106">
        <v>1</v>
      </c>
      <c r="B13" s="42" t="s">
        <v>19</v>
      </c>
      <c r="C13" s="107"/>
      <c r="D13" s="108"/>
      <c r="E13" s="108"/>
    </row>
    <row r="14" spans="1:5" ht="28.5">
      <c r="A14" s="146">
        <v>2</v>
      </c>
      <c r="B14" s="42" t="s">
        <v>20</v>
      </c>
      <c r="C14" s="107"/>
      <c r="D14" s="108"/>
      <c r="E14" s="108"/>
    </row>
    <row r="15" spans="1:5" ht="28.5">
      <c r="A15" s="106">
        <v>3</v>
      </c>
      <c r="B15" s="42" t="s">
        <v>329</v>
      </c>
      <c r="C15" s="107"/>
      <c r="D15" s="108"/>
      <c r="E15" s="108"/>
    </row>
    <row r="16" spans="1:5" ht="24.75" customHeight="1">
      <c r="A16" s="106">
        <v>4</v>
      </c>
      <c r="B16" s="42" t="s">
        <v>22</v>
      </c>
      <c r="C16" s="107"/>
      <c r="D16" s="108"/>
      <c r="E16" s="108"/>
    </row>
    <row r="17" spans="1:5" ht="24.75" customHeight="1">
      <c r="A17" s="106">
        <v>5</v>
      </c>
      <c r="B17" s="42" t="s">
        <v>23</v>
      </c>
      <c r="C17" s="107"/>
      <c r="D17" s="108"/>
      <c r="E17" s="108"/>
    </row>
    <row r="18" spans="1:5" ht="24.75" customHeight="1">
      <c r="A18" s="106">
        <v>6</v>
      </c>
      <c r="B18" s="42" t="s">
        <v>24</v>
      </c>
      <c r="C18" s="107"/>
      <c r="D18" s="108"/>
      <c r="E18" s="108"/>
    </row>
    <row r="19" spans="1:5" ht="14.25">
      <c r="A19" s="106">
        <v>7</v>
      </c>
      <c r="B19" s="42" t="s">
        <v>330</v>
      </c>
      <c r="C19" s="107"/>
      <c r="D19" s="108"/>
      <c r="E19" s="108"/>
    </row>
    <row r="20" spans="1:5" ht="24.75" customHeight="1">
      <c r="A20" s="106">
        <v>8</v>
      </c>
      <c r="B20" s="42" t="s">
        <v>26</v>
      </c>
      <c r="C20" s="107"/>
      <c r="D20" s="108"/>
      <c r="E20" s="108"/>
    </row>
    <row r="21" spans="1:5" ht="24.75" customHeight="1">
      <c r="A21" s="106">
        <v>9</v>
      </c>
      <c r="B21" s="42" t="s">
        <v>27</v>
      </c>
      <c r="C21" s="107"/>
      <c r="D21" s="108"/>
      <c r="E21" s="108"/>
    </row>
    <row r="22" spans="1:5" ht="71.25">
      <c r="A22" s="106">
        <v>10</v>
      </c>
      <c r="B22" s="42" t="s">
        <v>28</v>
      </c>
      <c r="C22" s="107"/>
      <c r="D22" s="108"/>
      <c r="E22" s="108"/>
    </row>
    <row r="23" spans="1:5" ht="57">
      <c r="A23" s="106">
        <v>11</v>
      </c>
      <c r="B23" s="42" t="s">
        <v>29</v>
      </c>
      <c r="C23" s="107"/>
      <c r="D23" s="108"/>
      <c r="E23" s="108"/>
    </row>
    <row r="24" spans="1:5" ht="57">
      <c r="A24" s="106">
        <v>12</v>
      </c>
      <c r="B24" s="42" t="s">
        <v>30</v>
      </c>
      <c r="C24" s="107"/>
      <c r="D24" s="108"/>
      <c r="E24" s="108"/>
    </row>
    <row r="25" spans="1:5" ht="24.75" customHeight="1">
      <c r="A25" s="106">
        <v>13</v>
      </c>
      <c r="B25" s="42" t="s">
        <v>32</v>
      </c>
      <c r="C25" s="107"/>
      <c r="D25" s="108"/>
      <c r="E25" s="108"/>
    </row>
    <row r="26" spans="1:5" ht="24.75" customHeight="1">
      <c r="A26" s="106">
        <v>14</v>
      </c>
      <c r="B26" s="42" t="s">
        <v>33</v>
      </c>
      <c r="C26" s="107"/>
      <c r="D26" s="108"/>
      <c r="E26" s="108"/>
    </row>
    <row r="27" spans="1:5" ht="24.75" customHeight="1">
      <c r="A27" s="106">
        <v>15</v>
      </c>
      <c r="B27" s="42" t="s">
        <v>34</v>
      </c>
      <c r="C27" s="107"/>
      <c r="D27" s="108"/>
      <c r="E27" s="108"/>
    </row>
    <row r="28" spans="1:5" ht="14.25">
      <c r="A28" s="106">
        <v>16</v>
      </c>
      <c r="B28" s="42" t="s">
        <v>35</v>
      </c>
      <c r="C28" s="107"/>
      <c r="D28" s="108"/>
      <c r="E28" s="108"/>
    </row>
    <row r="29" spans="1:5" ht="45" customHeight="1">
      <c r="A29" s="106">
        <v>17</v>
      </c>
      <c r="B29" s="42" t="s">
        <v>36</v>
      </c>
      <c r="C29" s="107"/>
      <c r="D29" s="108"/>
      <c r="E29" s="108"/>
    </row>
    <row r="30" spans="1:5" ht="24.75" customHeight="1">
      <c r="A30" s="106">
        <v>18</v>
      </c>
      <c r="B30" s="42" t="s">
        <v>37</v>
      </c>
      <c r="C30" s="107"/>
      <c r="D30" s="108"/>
      <c r="E30" s="108"/>
    </row>
    <row r="31" spans="1:5" ht="24.75" customHeight="1">
      <c r="A31" s="106">
        <v>19</v>
      </c>
      <c r="B31" s="42" t="s">
        <v>38</v>
      </c>
      <c r="C31" s="107"/>
      <c r="D31" s="108"/>
      <c r="E31" s="108"/>
    </row>
    <row r="32" spans="1:5" ht="14.25">
      <c r="A32" s="106">
        <v>20</v>
      </c>
      <c r="B32" s="42" t="s">
        <v>331</v>
      </c>
      <c r="C32" s="107"/>
      <c r="D32" s="108"/>
      <c r="E32" s="108"/>
    </row>
    <row r="33" spans="1:5" ht="28.5">
      <c r="A33" s="106">
        <v>21</v>
      </c>
      <c r="B33" s="42" t="s">
        <v>40</v>
      </c>
      <c r="C33" s="107"/>
      <c r="D33" s="108"/>
      <c r="E33" s="108"/>
    </row>
    <row r="34" spans="1:5" ht="38.25" customHeight="1">
      <c r="A34" s="106">
        <v>22</v>
      </c>
      <c r="B34" s="42" t="s">
        <v>332</v>
      </c>
      <c r="C34" s="107"/>
      <c r="D34" s="108"/>
      <c r="E34" s="108"/>
    </row>
    <row r="35" spans="1:5" ht="24.75" customHeight="1">
      <c r="A35" s="106">
        <v>23</v>
      </c>
      <c r="B35" s="42" t="s">
        <v>42</v>
      </c>
      <c r="C35" s="107"/>
      <c r="D35" s="108"/>
      <c r="E35" s="108"/>
    </row>
    <row r="36" spans="1:5" ht="24.75" customHeight="1">
      <c r="A36" s="106">
        <v>24</v>
      </c>
      <c r="B36" s="42" t="s">
        <v>43</v>
      </c>
      <c r="C36" s="107"/>
      <c r="D36" s="108"/>
      <c r="E36" s="108"/>
    </row>
    <row r="37" spans="1:5" ht="24.75" customHeight="1">
      <c r="A37" s="106">
        <v>25</v>
      </c>
      <c r="B37" s="42" t="s">
        <v>44</v>
      </c>
      <c r="C37" s="107"/>
      <c r="D37" s="108"/>
      <c r="E37" s="108"/>
    </row>
    <row r="38" spans="1:5" ht="24.75" customHeight="1">
      <c r="A38" s="106">
        <v>26</v>
      </c>
      <c r="B38" s="42" t="s">
        <v>45</v>
      </c>
      <c r="C38" s="107"/>
      <c r="D38" s="108"/>
      <c r="E38" s="108"/>
    </row>
    <row r="39" spans="1:5" ht="14.25">
      <c r="A39" s="106">
        <v>27</v>
      </c>
      <c r="B39" s="42" t="s">
        <v>46</v>
      </c>
      <c r="C39" s="107"/>
      <c r="D39" s="108"/>
      <c r="E39" s="108"/>
    </row>
    <row r="40" spans="1:5" ht="60.75" customHeight="1">
      <c r="A40" s="106">
        <v>28</v>
      </c>
      <c r="B40" s="42" t="s">
        <v>47</v>
      </c>
      <c r="C40" s="107"/>
      <c r="D40" s="108"/>
      <c r="E40" s="108"/>
    </row>
    <row r="41" spans="1:5" ht="24.75" customHeight="1">
      <c r="A41" s="106">
        <v>29</v>
      </c>
      <c r="B41" s="42" t="s">
        <v>51</v>
      </c>
      <c r="C41" s="107"/>
      <c r="D41" s="108"/>
      <c r="E41" s="108"/>
    </row>
    <row r="42" spans="1:5" ht="24.75" customHeight="1">
      <c r="A42" s="106">
        <v>30</v>
      </c>
      <c r="B42" s="42" t="s">
        <v>52</v>
      </c>
      <c r="C42" s="107"/>
      <c r="D42" s="108"/>
      <c r="E42" s="108"/>
    </row>
    <row r="43" spans="1:5" ht="24.75" customHeight="1">
      <c r="A43" s="106">
        <v>31</v>
      </c>
      <c r="B43" s="42" t="s">
        <v>53</v>
      </c>
      <c r="C43" s="107"/>
      <c r="D43" s="108"/>
      <c r="E43" s="108"/>
    </row>
    <row r="44" spans="1:5" ht="19.5" customHeight="1">
      <c r="A44" s="106">
        <v>32</v>
      </c>
      <c r="B44" s="42" t="s">
        <v>333</v>
      </c>
      <c r="C44" s="107"/>
      <c r="D44" s="108"/>
      <c r="E44" s="108"/>
    </row>
    <row r="45" spans="1:5" ht="24.75" customHeight="1">
      <c r="A45" s="106">
        <v>33</v>
      </c>
      <c r="B45" s="42" t="s">
        <v>55</v>
      </c>
      <c r="C45" s="107"/>
      <c r="D45" s="108"/>
      <c r="E45" s="108"/>
    </row>
    <row r="46" spans="1:5" ht="24.75" customHeight="1">
      <c r="A46" s="106">
        <v>34</v>
      </c>
      <c r="B46" s="42" t="s">
        <v>56</v>
      </c>
      <c r="C46" s="107"/>
      <c r="D46" s="108"/>
      <c r="E46" s="108"/>
    </row>
    <row r="47" spans="1:5" ht="14.25">
      <c r="A47" s="106">
        <v>35</v>
      </c>
      <c r="B47" s="42" t="s">
        <v>57</v>
      </c>
      <c r="C47" s="107"/>
      <c r="D47" s="108"/>
      <c r="E47" s="108"/>
    </row>
    <row r="48" spans="1:5" ht="42.75">
      <c r="A48" s="106">
        <v>36</v>
      </c>
      <c r="B48" s="42" t="s">
        <v>58</v>
      </c>
      <c r="C48" s="109"/>
      <c r="D48" s="109"/>
      <c r="E48" s="109"/>
    </row>
    <row r="49" spans="1:5" ht="24.75" customHeight="1">
      <c r="A49" s="106">
        <v>37</v>
      </c>
      <c r="B49" s="42" t="s">
        <v>60</v>
      </c>
      <c r="C49" s="109"/>
      <c r="D49" s="109"/>
      <c r="E49" s="109"/>
    </row>
    <row r="50" spans="1:5" ht="24.75" customHeight="1">
      <c r="A50" s="106">
        <v>38</v>
      </c>
      <c r="B50" s="42" t="s">
        <v>61</v>
      </c>
      <c r="C50" s="109"/>
      <c r="D50" s="109"/>
      <c r="E50" s="109"/>
    </row>
    <row r="51" spans="1:5" ht="28.5">
      <c r="A51" s="106">
        <v>39</v>
      </c>
      <c r="B51" s="42" t="s">
        <v>62</v>
      </c>
      <c r="C51" s="109"/>
      <c r="D51" s="109"/>
      <c r="E51" s="109"/>
    </row>
    <row r="52" spans="1:5" ht="28.5">
      <c r="A52" s="106">
        <v>40</v>
      </c>
      <c r="B52" s="42" t="s">
        <v>334</v>
      </c>
      <c r="C52" s="109"/>
      <c r="D52" s="109"/>
      <c r="E52" s="109"/>
    </row>
    <row r="53" spans="1:5" ht="24.75" customHeight="1">
      <c r="A53" s="106">
        <v>41</v>
      </c>
      <c r="B53" s="42" t="s">
        <v>64</v>
      </c>
      <c r="C53" s="109"/>
      <c r="D53" s="109"/>
      <c r="E53" s="109"/>
    </row>
    <row r="54" spans="1:5" ht="24.75" customHeight="1">
      <c r="A54" s="106">
        <v>42</v>
      </c>
      <c r="B54" s="42" t="s">
        <v>65</v>
      </c>
      <c r="C54" s="109"/>
      <c r="D54" s="109"/>
      <c r="E54" s="109"/>
    </row>
    <row r="55" spans="1:5" ht="24.75" customHeight="1">
      <c r="A55" s="106">
        <v>43</v>
      </c>
      <c r="B55" s="42" t="s">
        <v>66</v>
      </c>
      <c r="C55" s="109"/>
      <c r="D55" s="109"/>
      <c r="E55" s="109"/>
    </row>
    <row r="56" spans="1:5" ht="24.75" customHeight="1">
      <c r="A56" s="106">
        <v>44</v>
      </c>
      <c r="B56" s="42" t="s">
        <v>335</v>
      </c>
      <c r="C56" s="109"/>
      <c r="D56" s="109"/>
      <c r="E56" s="109"/>
    </row>
    <row r="57" spans="1:5" ht="24.75" customHeight="1">
      <c r="A57" s="106">
        <v>45</v>
      </c>
      <c r="B57" s="42" t="s">
        <v>68</v>
      </c>
      <c r="C57" s="109"/>
      <c r="D57" s="109"/>
      <c r="E57" s="109"/>
    </row>
    <row r="58" spans="1:5" ht="14.25">
      <c r="A58" s="106">
        <v>46</v>
      </c>
      <c r="B58" s="42" t="s">
        <v>72</v>
      </c>
      <c r="C58" s="109"/>
      <c r="D58" s="109"/>
      <c r="E58" s="110"/>
    </row>
    <row r="59" spans="1:5" ht="14.25">
      <c r="A59" s="106">
        <v>47</v>
      </c>
      <c r="B59" s="42" t="s">
        <v>73</v>
      </c>
      <c r="C59" s="109"/>
      <c r="D59" s="109"/>
      <c r="E59" s="110"/>
    </row>
    <row r="60" spans="1:5" ht="14.25">
      <c r="A60" s="106">
        <v>48</v>
      </c>
      <c r="B60" s="42" t="s">
        <v>74</v>
      </c>
      <c r="C60" s="109"/>
      <c r="D60" s="109"/>
      <c r="E60" s="110"/>
    </row>
    <row r="61" spans="1:5" ht="14.25">
      <c r="A61" s="106">
        <v>49</v>
      </c>
      <c r="B61" s="42" t="s">
        <v>75</v>
      </c>
      <c r="C61" s="109"/>
      <c r="D61" s="109"/>
      <c r="E61" s="110"/>
    </row>
    <row r="62" spans="1:5" ht="14.25">
      <c r="A62" s="106">
        <v>50</v>
      </c>
      <c r="B62" s="42" t="s">
        <v>76</v>
      </c>
      <c r="C62" s="109"/>
      <c r="D62" s="109"/>
      <c r="E62" s="110"/>
    </row>
    <row r="63" spans="1:5" ht="14.25">
      <c r="A63" s="106">
        <v>51</v>
      </c>
      <c r="B63" s="42" t="s">
        <v>336</v>
      </c>
      <c r="C63" s="109"/>
      <c r="D63" s="109"/>
      <c r="E63" s="110"/>
    </row>
    <row r="64" spans="1:5" ht="14.25">
      <c r="A64" s="106">
        <v>52</v>
      </c>
      <c r="B64" s="42" t="s">
        <v>78</v>
      </c>
      <c r="C64" s="109"/>
      <c r="D64" s="109"/>
      <c r="E64" s="110"/>
    </row>
    <row r="65" spans="1:5" ht="14.25">
      <c r="A65" s="106">
        <v>53</v>
      </c>
      <c r="B65" s="42" t="s">
        <v>79</v>
      </c>
      <c r="C65" s="109"/>
      <c r="D65" s="109"/>
      <c r="E65" s="110"/>
    </row>
    <row r="66" spans="1:5" ht="14.25">
      <c r="A66" s="106">
        <v>54</v>
      </c>
      <c r="B66" s="42" t="s">
        <v>308</v>
      </c>
      <c r="C66" s="109"/>
      <c r="D66" s="109"/>
      <c r="E66" s="110"/>
    </row>
    <row r="67" spans="1:5" ht="14.25">
      <c r="A67" s="106">
        <v>56</v>
      </c>
      <c r="B67" s="42" t="s">
        <v>106</v>
      </c>
      <c r="C67" s="109"/>
      <c r="D67" s="109"/>
      <c r="E67" s="110"/>
    </row>
    <row r="68" spans="1:5" ht="14.25">
      <c r="A68" s="106">
        <v>57</v>
      </c>
      <c r="B68" s="42" t="s">
        <v>107</v>
      </c>
      <c r="C68" s="109"/>
      <c r="D68" s="109"/>
      <c r="E68" s="110"/>
    </row>
    <row r="69" spans="1:5" ht="14.25">
      <c r="A69" s="106">
        <v>58</v>
      </c>
      <c r="B69" s="42" t="s">
        <v>109</v>
      </c>
      <c r="C69" s="109"/>
      <c r="D69" s="109"/>
      <c r="E69" s="110"/>
    </row>
    <row r="70" spans="1:5" ht="14.25">
      <c r="A70" s="106">
        <v>59</v>
      </c>
      <c r="B70" s="42" t="s">
        <v>110</v>
      </c>
      <c r="C70" s="109"/>
      <c r="D70" s="109"/>
      <c r="E70" s="110"/>
    </row>
    <row r="71" spans="1:5" ht="14.25">
      <c r="A71" s="106">
        <v>60</v>
      </c>
      <c r="B71" s="42" t="s">
        <v>111</v>
      </c>
      <c r="C71" s="109"/>
      <c r="D71" s="109"/>
      <c r="E71" s="110"/>
    </row>
    <row r="72" spans="1:5" ht="14.25">
      <c r="A72" s="106">
        <v>61</v>
      </c>
      <c r="B72" s="42" t="s">
        <v>112</v>
      </c>
      <c r="C72" s="109"/>
      <c r="D72" s="109"/>
      <c r="E72" s="110"/>
    </row>
    <row r="73" spans="1:5" ht="14.25">
      <c r="A73" s="106">
        <v>62</v>
      </c>
      <c r="B73" s="42" t="s">
        <v>113</v>
      </c>
      <c r="C73" s="109"/>
      <c r="D73" s="109"/>
      <c r="E73" s="110"/>
    </row>
    <row r="74" spans="1:5" ht="42.75">
      <c r="A74" s="106">
        <v>63</v>
      </c>
      <c r="B74" s="42" t="s">
        <v>115</v>
      </c>
      <c r="C74" s="109"/>
      <c r="D74" s="109"/>
      <c r="E74" s="110"/>
    </row>
    <row r="75" spans="1:5" ht="28.5">
      <c r="A75" s="106">
        <v>64</v>
      </c>
      <c r="B75" s="42" t="s">
        <v>116</v>
      </c>
      <c r="C75" s="109"/>
      <c r="D75" s="109"/>
      <c r="E75" s="110"/>
    </row>
    <row r="76" spans="1:5" ht="42.75">
      <c r="A76" s="106">
        <v>65</v>
      </c>
      <c r="B76" s="42" t="s">
        <v>117</v>
      </c>
      <c r="C76" s="109"/>
      <c r="D76" s="109"/>
      <c r="E76" s="110"/>
    </row>
    <row r="77" spans="1:5" ht="14.25">
      <c r="A77" s="106">
        <v>66</v>
      </c>
      <c r="B77" s="42" t="s">
        <v>118</v>
      </c>
      <c r="C77" s="109"/>
      <c r="D77" s="109"/>
      <c r="E77" s="110"/>
    </row>
    <row r="78" spans="1:5" ht="14.25">
      <c r="A78" s="106">
        <v>67</v>
      </c>
      <c r="B78" s="42" t="s">
        <v>119</v>
      </c>
      <c r="C78" s="109"/>
      <c r="D78" s="109"/>
      <c r="E78" s="110"/>
    </row>
    <row r="79" spans="1:5" ht="42.75">
      <c r="A79" s="106">
        <v>68</v>
      </c>
      <c r="B79" s="42" t="s">
        <v>120</v>
      </c>
      <c r="C79" s="109"/>
      <c r="D79" s="109"/>
      <c r="E79" s="110"/>
    </row>
    <row r="80" spans="1:5" ht="28.5">
      <c r="A80" s="106">
        <v>69</v>
      </c>
      <c r="B80" s="42" t="s">
        <v>295</v>
      </c>
      <c r="C80" s="109"/>
      <c r="D80" s="109"/>
      <c r="E80" s="110"/>
    </row>
    <row r="81" spans="1:5" ht="57">
      <c r="A81" s="106">
        <v>70</v>
      </c>
      <c r="B81" s="42" t="s">
        <v>122</v>
      </c>
      <c r="C81" s="109"/>
      <c r="D81" s="109"/>
      <c r="E81" s="110"/>
    </row>
    <row r="82" spans="1:5" ht="14.25">
      <c r="A82" s="106">
        <v>71</v>
      </c>
      <c r="B82" s="42" t="s">
        <v>124</v>
      </c>
      <c r="C82" s="109"/>
      <c r="D82" s="109"/>
      <c r="E82" s="110"/>
    </row>
    <row r="83" spans="1:5" ht="28.5">
      <c r="A83" s="106">
        <v>72</v>
      </c>
      <c r="B83" s="42" t="s">
        <v>126</v>
      </c>
      <c r="C83" s="109"/>
      <c r="D83" s="109"/>
      <c r="E83" s="110"/>
    </row>
    <row r="84" spans="1:5" ht="28.5">
      <c r="A84" s="106">
        <v>73</v>
      </c>
      <c r="B84" s="42" t="s">
        <v>129</v>
      </c>
      <c r="C84" s="109"/>
      <c r="D84" s="109"/>
      <c r="E84" s="110"/>
    </row>
    <row r="85" spans="1:5" ht="28.5">
      <c r="A85" s="106">
        <v>74</v>
      </c>
      <c r="B85" s="42" t="s">
        <v>130</v>
      </c>
      <c r="C85" s="109"/>
      <c r="D85" s="109"/>
      <c r="E85" s="110"/>
    </row>
    <row r="86" spans="1:5" ht="28.5">
      <c r="A86" s="106">
        <v>75</v>
      </c>
      <c r="B86" s="42" t="s">
        <v>132</v>
      </c>
      <c r="C86" s="109"/>
      <c r="D86" s="109"/>
      <c r="E86" s="110"/>
    </row>
    <row r="87" spans="1:5" ht="28.5">
      <c r="A87" s="106">
        <v>76</v>
      </c>
      <c r="B87" s="42" t="s">
        <v>133</v>
      </c>
      <c r="C87" s="109"/>
      <c r="D87" s="109"/>
      <c r="E87" s="110"/>
    </row>
    <row r="88" spans="1:5" ht="28.5">
      <c r="A88" s="106">
        <v>77</v>
      </c>
      <c r="B88" s="42" t="s">
        <v>135</v>
      </c>
      <c r="C88" s="109"/>
      <c r="D88" s="109"/>
      <c r="E88" s="110"/>
    </row>
    <row r="89" spans="1:5" ht="28.5">
      <c r="A89" s="106">
        <v>78</v>
      </c>
      <c r="B89" s="42" t="s">
        <v>136</v>
      </c>
      <c r="C89" s="109"/>
      <c r="D89" s="109"/>
      <c r="E89" s="110"/>
    </row>
    <row r="90" spans="1:5" ht="42.75">
      <c r="A90" s="106">
        <v>79</v>
      </c>
      <c r="B90" s="42" t="s">
        <v>140</v>
      </c>
      <c r="C90" s="109"/>
      <c r="D90" s="109"/>
      <c r="E90" s="110"/>
    </row>
    <row r="91" spans="1:5" ht="28.5">
      <c r="A91" s="106">
        <v>80</v>
      </c>
      <c r="B91" s="42" t="s">
        <v>141</v>
      </c>
      <c r="C91" s="109"/>
      <c r="D91" s="109"/>
      <c r="E91" s="110"/>
    </row>
    <row r="92" spans="1:5" ht="42.75">
      <c r="A92" s="106">
        <v>81</v>
      </c>
      <c r="B92" s="42" t="s">
        <v>142</v>
      </c>
      <c r="C92" s="109"/>
      <c r="D92" s="109"/>
      <c r="E92" s="110"/>
    </row>
    <row r="93" spans="1:5" ht="42.75">
      <c r="A93" s="106">
        <v>82</v>
      </c>
      <c r="B93" s="42" t="s">
        <v>143</v>
      </c>
      <c r="C93" s="109"/>
      <c r="D93" s="109"/>
      <c r="E93" s="110"/>
    </row>
    <row r="94" spans="1:5" ht="57">
      <c r="A94" s="106">
        <v>83</v>
      </c>
      <c r="B94" s="42" t="s">
        <v>144</v>
      </c>
      <c r="C94" s="109"/>
      <c r="D94" s="109"/>
      <c r="E94" s="110"/>
    </row>
    <row r="95" spans="1:5" ht="57">
      <c r="A95" s="106">
        <v>84</v>
      </c>
      <c r="B95" s="42" t="s">
        <v>145</v>
      </c>
      <c r="C95" s="109"/>
      <c r="D95" s="109"/>
      <c r="E95" s="110"/>
    </row>
    <row r="96" spans="1:5" ht="28.5">
      <c r="A96" s="106">
        <v>85</v>
      </c>
      <c r="B96" s="42" t="s">
        <v>149</v>
      </c>
      <c r="C96" s="109"/>
      <c r="D96" s="109"/>
      <c r="E96" s="110"/>
    </row>
    <row r="97" spans="1:5" ht="28.5">
      <c r="A97" s="106">
        <v>86</v>
      </c>
      <c r="B97" s="42" t="s">
        <v>150</v>
      </c>
      <c r="C97" s="109"/>
      <c r="D97" s="109"/>
      <c r="E97" s="110"/>
    </row>
    <row r="98" spans="1:5" ht="42.75">
      <c r="A98" s="106">
        <v>87</v>
      </c>
      <c r="B98" s="42" t="s">
        <v>153</v>
      </c>
      <c r="C98" s="109"/>
      <c r="D98" s="109"/>
      <c r="E98" s="110"/>
    </row>
    <row r="99" spans="1:5" ht="28.5">
      <c r="A99" s="106">
        <v>88</v>
      </c>
      <c r="B99" s="42" t="s">
        <v>154</v>
      </c>
      <c r="C99" s="109"/>
      <c r="D99" s="109"/>
      <c r="E99" s="110"/>
    </row>
    <row r="100" spans="1:5" ht="28.5">
      <c r="A100" s="106">
        <v>89</v>
      </c>
      <c r="B100" s="42" t="s">
        <v>157</v>
      </c>
      <c r="C100" s="109"/>
      <c r="D100" s="109"/>
      <c r="E100" s="110"/>
    </row>
    <row r="101" spans="1:5" ht="28.5">
      <c r="A101" s="106">
        <v>90</v>
      </c>
      <c r="B101" s="42" t="s">
        <v>158</v>
      </c>
      <c r="C101" s="109"/>
      <c r="D101" s="109"/>
      <c r="E101" s="110"/>
    </row>
    <row r="102" spans="1:5" ht="71.25">
      <c r="A102" s="106">
        <v>91</v>
      </c>
      <c r="B102" s="42" t="s">
        <v>159</v>
      </c>
      <c r="C102" s="109"/>
      <c r="D102" s="109"/>
      <c r="E102" s="110"/>
    </row>
    <row r="103" spans="1:5" ht="42.75">
      <c r="A103" s="106">
        <v>92</v>
      </c>
      <c r="B103" s="42" t="s">
        <v>162</v>
      </c>
      <c r="C103" s="109"/>
      <c r="D103" s="109"/>
      <c r="E103" s="110"/>
    </row>
    <row r="104" spans="1:5" ht="42.75">
      <c r="A104" s="106">
        <v>93</v>
      </c>
      <c r="B104" s="42" t="s">
        <v>163</v>
      </c>
      <c r="C104" s="109"/>
      <c r="D104" s="109"/>
      <c r="E104" s="110"/>
    </row>
    <row r="105" spans="1:5" ht="28.5">
      <c r="A105" s="106">
        <v>94</v>
      </c>
      <c r="B105" s="42" t="s">
        <v>166</v>
      </c>
      <c r="C105" s="109"/>
      <c r="D105" s="109"/>
      <c r="E105" s="110"/>
    </row>
    <row r="106" spans="1:5" ht="28.5">
      <c r="A106" s="106">
        <v>95</v>
      </c>
      <c r="B106" s="42" t="s">
        <v>167</v>
      </c>
      <c r="C106" s="109"/>
      <c r="D106" s="109"/>
      <c r="E106" s="110"/>
    </row>
    <row r="107" spans="1:5" ht="42.75">
      <c r="A107" s="106">
        <v>96</v>
      </c>
      <c r="B107" s="42" t="s">
        <v>296</v>
      </c>
      <c r="C107" s="109"/>
      <c r="D107" s="109"/>
      <c r="E107" s="110"/>
    </row>
    <row r="108" spans="1:5" ht="33.75" customHeight="1">
      <c r="A108" s="106">
        <v>97</v>
      </c>
      <c r="B108" s="42" t="s">
        <v>171</v>
      </c>
      <c r="C108" s="109"/>
      <c r="D108" s="109"/>
      <c r="E108" s="110"/>
    </row>
    <row r="109" spans="1:5" ht="42.75">
      <c r="A109" s="106">
        <v>98</v>
      </c>
      <c r="B109" s="42" t="s">
        <v>174</v>
      </c>
      <c r="C109" s="109"/>
      <c r="D109" s="109"/>
      <c r="E109" s="110"/>
    </row>
    <row r="110" spans="1:5" ht="42.75">
      <c r="A110" s="106">
        <v>99</v>
      </c>
      <c r="B110" s="42" t="s">
        <v>297</v>
      </c>
      <c r="C110" s="109"/>
      <c r="D110" s="109"/>
      <c r="E110" s="110"/>
    </row>
    <row r="111" spans="1:5" ht="45.75" customHeight="1">
      <c r="A111" s="106">
        <v>100</v>
      </c>
      <c r="B111" s="42" t="s">
        <v>177</v>
      </c>
      <c r="C111" s="109"/>
      <c r="D111" s="109"/>
      <c r="E111" s="110"/>
    </row>
    <row r="112" spans="1:5" ht="28.5">
      <c r="A112" s="106">
        <v>101</v>
      </c>
      <c r="B112" s="42" t="s">
        <v>298</v>
      </c>
      <c r="C112" s="109"/>
      <c r="D112" s="109"/>
      <c r="E112" s="110"/>
    </row>
    <row r="113" spans="1:5" ht="42.75">
      <c r="A113" s="106">
        <v>102</v>
      </c>
      <c r="B113" s="42" t="s">
        <v>299</v>
      </c>
      <c r="C113" s="109"/>
      <c r="D113" s="109"/>
      <c r="E113" s="110"/>
    </row>
    <row r="114" spans="1:5" ht="42.75">
      <c r="A114" s="106">
        <v>103</v>
      </c>
      <c r="B114" s="42" t="s">
        <v>300</v>
      </c>
      <c r="C114" s="109"/>
      <c r="D114" s="109"/>
      <c r="E114" s="110"/>
    </row>
    <row r="115" spans="1:5" ht="57">
      <c r="A115" s="106">
        <v>104</v>
      </c>
      <c r="B115" s="42" t="s">
        <v>184</v>
      </c>
      <c r="C115" s="109"/>
      <c r="D115" s="109"/>
      <c r="E115" s="110"/>
    </row>
    <row r="116" spans="1:5" ht="42.75">
      <c r="A116" s="106">
        <v>105</v>
      </c>
      <c r="B116" s="42" t="s">
        <v>185</v>
      </c>
      <c r="C116" s="109"/>
      <c r="D116" s="109"/>
      <c r="E116" s="110"/>
    </row>
    <row r="117" spans="1:5" ht="71.25">
      <c r="A117" s="106">
        <v>106</v>
      </c>
      <c r="B117" s="42" t="s">
        <v>301</v>
      </c>
      <c r="C117" s="109"/>
      <c r="D117" s="109"/>
      <c r="E117" s="110"/>
    </row>
    <row r="118" spans="1:5" ht="28.5">
      <c r="A118" s="106">
        <v>107</v>
      </c>
      <c r="B118" s="42" t="s">
        <v>189</v>
      </c>
      <c r="C118" s="109"/>
      <c r="D118" s="109"/>
      <c r="E118" s="110"/>
    </row>
    <row r="119" spans="1:5" ht="42.75">
      <c r="A119" s="106">
        <v>108</v>
      </c>
      <c r="B119" s="42" t="s">
        <v>190</v>
      </c>
      <c r="C119" s="109"/>
      <c r="D119" s="109"/>
      <c r="E119" s="110"/>
    </row>
    <row r="120" spans="1:5" ht="28.5">
      <c r="A120" s="106">
        <v>109</v>
      </c>
      <c r="B120" s="42" t="s">
        <v>191</v>
      </c>
      <c r="C120" s="109"/>
      <c r="D120" s="109"/>
      <c r="E120" s="110"/>
    </row>
    <row r="121" spans="1:5" ht="42.75">
      <c r="A121" s="106">
        <v>110</v>
      </c>
      <c r="B121" s="42" t="s">
        <v>192</v>
      </c>
      <c r="C121" s="109"/>
      <c r="D121" s="109"/>
      <c r="E121" s="110"/>
    </row>
    <row r="122" spans="1:5" ht="42.75">
      <c r="A122" s="106">
        <v>111</v>
      </c>
      <c r="B122" s="42" t="s">
        <v>193</v>
      </c>
      <c r="C122" s="109"/>
      <c r="D122" s="109"/>
      <c r="E122" s="110"/>
    </row>
    <row r="123" spans="1:5" ht="42.75">
      <c r="A123" s="106">
        <v>112</v>
      </c>
      <c r="B123" s="42" t="s">
        <v>194</v>
      </c>
      <c r="C123" s="109"/>
      <c r="D123" s="109"/>
      <c r="E123" s="110"/>
    </row>
    <row r="124" spans="1:5" ht="42.75">
      <c r="A124" s="106">
        <v>113</v>
      </c>
      <c r="B124" s="42" t="s">
        <v>195</v>
      </c>
      <c r="C124" s="109"/>
      <c r="D124" s="109"/>
      <c r="E124" s="110"/>
    </row>
    <row r="125" spans="1:5" ht="71.25">
      <c r="A125" s="106">
        <v>114</v>
      </c>
      <c r="B125" s="42" t="s">
        <v>197</v>
      </c>
      <c r="C125" s="109"/>
      <c r="D125" s="109"/>
      <c r="E125" s="110"/>
    </row>
    <row r="126" spans="1:5" ht="14.25">
      <c r="A126" s="106">
        <v>116</v>
      </c>
      <c r="B126" s="42" t="s">
        <v>206</v>
      </c>
      <c r="C126" s="109"/>
      <c r="D126" s="109"/>
      <c r="E126" s="110"/>
    </row>
    <row r="127" spans="1:5" ht="14.25">
      <c r="A127" s="106">
        <v>117</v>
      </c>
      <c r="B127" s="42" t="s">
        <v>207</v>
      </c>
      <c r="C127" s="109"/>
      <c r="D127" s="109"/>
      <c r="E127" s="110"/>
    </row>
    <row r="128" spans="1:5" ht="28.5">
      <c r="A128" s="106">
        <v>118</v>
      </c>
      <c r="B128" s="42" t="s">
        <v>208</v>
      </c>
      <c r="C128" s="109"/>
      <c r="D128" s="109"/>
      <c r="E128" s="110"/>
    </row>
    <row r="129" spans="1:5" ht="28.5">
      <c r="A129" s="106">
        <v>119</v>
      </c>
      <c r="B129" s="42" t="s">
        <v>209</v>
      </c>
      <c r="C129" s="109"/>
      <c r="D129" s="109"/>
      <c r="E129" s="110"/>
    </row>
    <row r="130" spans="1:5" ht="42.75">
      <c r="A130" s="106">
        <v>120</v>
      </c>
      <c r="B130" s="42" t="s">
        <v>210</v>
      </c>
      <c r="C130" s="109"/>
      <c r="D130" s="109"/>
      <c r="E130" s="110"/>
    </row>
    <row r="131" spans="1:5" ht="28.5">
      <c r="A131" s="106">
        <v>121</v>
      </c>
      <c r="B131" s="42" t="s">
        <v>211</v>
      </c>
      <c r="C131" s="109"/>
      <c r="D131" s="109"/>
      <c r="E131" s="110"/>
    </row>
    <row r="132" spans="1:5" ht="42.75">
      <c r="A132" s="106">
        <v>122</v>
      </c>
      <c r="B132" s="42" t="s">
        <v>212</v>
      </c>
      <c r="C132" s="109"/>
      <c r="D132" s="109"/>
      <c r="E132" s="110"/>
    </row>
    <row r="133" spans="1:5" ht="14.25">
      <c r="A133" s="106">
        <v>123</v>
      </c>
      <c r="B133" s="42" t="s">
        <v>213</v>
      </c>
      <c r="C133" s="109"/>
      <c r="D133" s="109"/>
      <c r="E133" s="110"/>
    </row>
    <row r="134" spans="1:5" ht="42.75">
      <c r="A134" s="106">
        <v>124</v>
      </c>
      <c r="B134" s="42" t="s">
        <v>302</v>
      </c>
      <c r="C134" s="109"/>
      <c r="D134" s="109"/>
      <c r="E134" s="110"/>
    </row>
    <row r="135" spans="1:5" ht="14.25">
      <c r="A135" s="106">
        <v>125</v>
      </c>
      <c r="B135" s="42" t="s">
        <v>215</v>
      </c>
      <c r="C135" s="109"/>
      <c r="D135" s="109"/>
      <c r="E135" s="110"/>
    </row>
    <row r="136" spans="1:5" ht="28.5">
      <c r="A136" s="106">
        <v>126</v>
      </c>
      <c r="B136" s="42" t="s">
        <v>216</v>
      </c>
      <c r="C136" s="109"/>
      <c r="D136" s="109"/>
      <c r="E136" s="110"/>
    </row>
    <row r="137" spans="1:5" ht="14.25">
      <c r="A137" s="106">
        <v>127</v>
      </c>
      <c r="B137" s="42" t="s">
        <v>217</v>
      </c>
      <c r="C137" s="109"/>
      <c r="D137" s="109"/>
      <c r="E137" s="110"/>
    </row>
    <row r="138" spans="1:5" ht="14.25">
      <c r="A138" s="106">
        <v>128</v>
      </c>
      <c r="B138" s="42" t="s">
        <v>218</v>
      </c>
      <c r="C138" s="109"/>
      <c r="D138" s="109"/>
      <c r="E138" s="110"/>
    </row>
    <row r="139" spans="1:5" ht="14.25">
      <c r="A139" s="106">
        <v>129</v>
      </c>
      <c r="B139" s="42" t="s">
        <v>219</v>
      </c>
      <c r="C139" s="109"/>
      <c r="D139" s="109"/>
      <c r="E139" s="110"/>
    </row>
    <row r="140" spans="1:5" ht="14.25">
      <c r="A140" s="106">
        <v>130</v>
      </c>
      <c r="B140" s="42" t="s">
        <v>220</v>
      </c>
      <c r="C140" s="109"/>
      <c r="D140" s="109"/>
      <c r="E140" s="110"/>
    </row>
    <row r="141" spans="1:5" ht="28.5">
      <c r="A141" s="106">
        <v>131</v>
      </c>
      <c r="B141" s="42" t="s">
        <v>221</v>
      </c>
      <c r="C141" s="109"/>
      <c r="D141" s="109"/>
      <c r="E141" s="110"/>
    </row>
    <row r="142" spans="1:5" ht="42.75">
      <c r="A142" s="106">
        <v>132</v>
      </c>
      <c r="B142" s="42" t="s">
        <v>303</v>
      </c>
      <c r="C142" s="109"/>
      <c r="D142" s="109"/>
      <c r="E142" s="110"/>
    </row>
    <row r="143" spans="1:5" ht="14.25">
      <c r="A143" s="106">
        <v>133</v>
      </c>
      <c r="B143" s="42" t="s">
        <v>223</v>
      </c>
      <c r="C143" s="109"/>
      <c r="D143" s="109"/>
      <c r="E143" s="110"/>
    </row>
    <row r="144" spans="1:5" ht="14.25">
      <c r="A144" s="106">
        <v>134</v>
      </c>
      <c r="B144" s="42" t="s">
        <v>226</v>
      </c>
      <c r="C144" s="109"/>
      <c r="D144" s="109"/>
      <c r="E144" s="110"/>
    </row>
    <row r="145" spans="1:5" ht="14.25">
      <c r="A145" s="106">
        <v>135</v>
      </c>
      <c r="B145" s="42" t="s">
        <v>227</v>
      </c>
      <c r="C145" s="109"/>
      <c r="D145" s="109"/>
      <c r="E145" s="110"/>
    </row>
    <row r="146" spans="1:5" ht="14.25">
      <c r="A146" s="106">
        <v>136</v>
      </c>
      <c r="B146" s="42" t="s">
        <v>228</v>
      </c>
      <c r="C146" s="109"/>
      <c r="D146" s="109"/>
      <c r="E146" s="110"/>
    </row>
    <row r="147" spans="1:5" ht="14.25">
      <c r="A147" s="106">
        <v>137</v>
      </c>
      <c r="B147" s="42" t="s">
        <v>229</v>
      </c>
      <c r="C147" s="109"/>
      <c r="D147" s="109"/>
      <c r="E147" s="110"/>
    </row>
    <row r="148" spans="1:5" ht="14.25">
      <c r="A148" s="106">
        <v>138</v>
      </c>
      <c r="B148" s="42" t="s">
        <v>230</v>
      </c>
      <c r="C148" s="109"/>
      <c r="D148" s="109"/>
      <c r="E148" s="110"/>
    </row>
    <row r="149" spans="1:5" ht="14.25">
      <c r="A149" s="106">
        <v>139</v>
      </c>
      <c r="B149" s="42" t="s">
        <v>231</v>
      </c>
      <c r="C149" s="109"/>
      <c r="D149" s="109"/>
      <c r="E149" s="110"/>
    </row>
    <row r="150" spans="1:5" ht="28.5">
      <c r="A150" s="106">
        <v>140</v>
      </c>
      <c r="B150" s="42" t="s">
        <v>234</v>
      </c>
      <c r="C150" s="109"/>
      <c r="D150" s="109"/>
      <c r="E150" s="110"/>
    </row>
    <row r="151" spans="1:5" ht="28.5">
      <c r="A151" s="106">
        <v>141</v>
      </c>
      <c r="B151" s="42" t="s">
        <v>235</v>
      </c>
      <c r="C151" s="109"/>
      <c r="D151" s="109"/>
      <c r="E151" s="110"/>
    </row>
    <row r="152" spans="1:5" ht="28.5">
      <c r="A152" s="106">
        <v>142</v>
      </c>
      <c r="B152" s="42" t="s">
        <v>236</v>
      </c>
      <c r="C152" s="109"/>
      <c r="D152" s="109"/>
      <c r="E152" s="110"/>
    </row>
    <row r="153" spans="1:5" ht="28.5">
      <c r="A153" s="106">
        <v>143</v>
      </c>
      <c r="B153" s="42" t="s">
        <v>237</v>
      </c>
      <c r="C153" s="109"/>
      <c r="D153" s="109"/>
      <c r="E153" s="110"/>
    </row>
    <row r="154" spans="1:5" ht="28.5">
      <c r="A154" s="106">
        <v>144</v>
      </c>
      <c r="B154" s="42" t="s">
        <v>238</v>
      </c>
      <c r="C154" s="109"/>
      <c r="D154" s="109"/>
      <c r="E154" s="110"/>
    </row>
    <row r="155" spans="1:5" ht="28.5">
      <c r="A155" s="106">
        <v>145</v>
      </c>
      <c r="B155" s="42" t="s">
        <v>239</v>
      </c>
      <c r="C155" s="109"/>
      <c r="D155" s="109"/>
      <c r="E155" s="110"/>
    </row>
    <row r="156" spans="1:5" ht="28.5">
      <c r="A156" s="106">
        <v>146</v>
      </c>
      <c r="B156" s="42" t="s">
        <v>240</v>
      </c>
      <c r="C156" s="109"/>
      <c r="D156" s="109"/>
      <c r="E156" s="110"/>
    </row>
    <row r="157" spans="1:5" ht="14.25">
      <c r="A157" s="106">
        <v>147</v>
      </c>
      <c r="B157" s="42" t="s">
        <v>241</v>
      </c>
      <c r="C157" s="109"/>
      <c r="D157" s="109"/>
      <c r="E157" s="110"/>
    </row>
    <row r="158" spans="1:5" ht="28.5">
      <c r="A158" s="106">
        <v>148</v>
      </c>
      <c r="B158" s="42" t="s">
        <v>242</v>
      </c>
      <c r="C158" s="109"/>
      <c r="D158" s="109"/>
      <c r="E158" s="110"/>
    </row>
    <row r="159" spans="1:5" ht="14.25">
      <c r="A159" s="106">
        <v>149</v>
      </c>
      <c r="B159" s="42" t="s">
        <v>243</v>
      </c>
      <c r="C159" s="109"/>
      <c r="D159" s="109"/>
      <c r="E159" s="110"/>
    </row>
    <row r="160" spans="1:5" ht="14.25">
      <c r="A160" s="106">
        <v>150</v>
      </c>
      <c r="B160" s="42" t="s">
        <v>244</v>
      </c>
      <c r="C160" s="109"/>
      <c r="D160" s="109"/>
      <c r="E160" s="110"/>
    </row>
    <row r="161" spans="1:5" ht="14.25">
      <c r="A161" s="106">
        <v>151</v>
      </c>
      <c r="B161" s="42" t="s">
        <v>245</v>
      </c>
      <c r="C161" s="109"/>
      <c r="D161" s="109"/>
      <c r="E161" s="110"/>
    </row>
    <row r="162" spans="1:5" ht="14.25">
      <c r="A162" s="106">
        <v>152</v>
      </c>
      <c r="B162" s="42" t="s">
        <v>246</v>
      </c>
      <c r="C162" s="109"/>
      <c r="D162" s="109"/>
      <c r="E162" s="110"/>
    </row>
    <row r="163" spans="1:5" ht="28.5">
      <c r="A163" s="106">
        <v>153</v>
      </c>
      <c r="B163" s="42" t="s">
        <v>247</v>
      </c>
      <c r="C163" s="109"/>
      <c r="D163" s="109"/>
      <c r="E163" s="110"/>
    </row>
    <row r="164" spans="1:5" ht="28.5">
      <c r="A164" s="106">
        <v>154</v>
      </c>
      <c r="B164" s="42" t="s">
        <v>248</v>
      </c>
      <c r="C164" s="109"/>
      <c r="D164" s="109"/>
      <c r="E164" s="110"/>
    </row>
    <row r="165" spans="1:5" ht="28.5">
      <c r="A165" s="106">
        <v>155</v>
      </c>
      <c r="B165" s="42" t="s">
        <v>249</v>
      </c>
      <c r="C165" s="109"/>
      <c r="D165" s="109"/>
      <c r="E165" s="110"/>
    </row>
    <row r="166" spans="1:5" ht="28.5">
      <c r="A166" s="106">
        <v>156</v>
      </c>
      <c r="B166" s="42" t="s">
        <v>250</v>
      </c>
      <c r="C166" s="109"/>
      <c r="D166" s="109"/>
      <c r="E166" s="110"/>
    </row>
    <row r="167" spans="1:5" ht="14.25">
      <c r="A167" s="106">
        <v>157</v>
      </c>
      <c r="B167" s="42" t="s">
        <v>227</v>
      </c>
      <c r="C167" s="109"/>
      <c r="D167" s="109"/>
      <c r="E167" s="110"/>
    </row>
    <row r="168" spans="1:5" ht="14.25">
      <c r="A168" s="106">
        <v>158</v>
      </c>
      <c r="B168" s="42" t="s">
        <v>228</v>
      </c>
      <c r="C168" s="109"/>
      <c r="D168" s="109"/>
      <c r="E168" s="110"/>
    </row>
    <row r="169" spans="1:5" ht="14.25">
      <c r="A169" s="106">
        <v>159</v>
      </c>
      <c r="B169" s="42" t="s">
        <v>229</v>
      </c>
      <c r="C169" s="109"/>
      <c r="D169" s="109"/>
      <c r="E169" s="110"/>
    </row>
    <row r="170" spans="1:5" ht="14.25">
      <c r="A170" s="106">
        <v>160</v>
      </c>
      <c r="B170" s="42" t="s">
        <v>230</v>
      </c>
      <c r="C170" s="109"/>
      <c r="D170" s="109"/>
      <c r="E170" s="110"/>
    </row>
    <row r="171" spans="1:5" ht="14.25">
      <c r="A171" s="106">
        <v>161</v>
      </c>
      <c r="B171" s="42" t="s">
        <v>231</v>
      </c>
      <c r="C171" s="109"/>
      <c r="D171" s="109"/>
      <c r="E171" s="110"/>
    </row>
    <row r="172" spans="1:5" ht="42.75">
      <c r="A172" s="106">
        <v>162</v>
      </c>
      <c r="B172" s="42" t="s">
        <v>253</v>
      </c>
      <c r="C172" s="109"/>
      <c r="D172" s="109"/>
      <c r="E172" s="110"/>
    </row>
    <row r="173" spans="1:5" ht="42.75">
      <c r="A173" s="106">
        <v>163</v>
      </c>
      <c r="B173" s="42" t="s">
        <v>254</v>
      </c>
      <c r="C173" s="109"/>
      <c r="D173" s="109"/>
      <c r="E173" s="110"/>
    </row>
    <row r="174" spans="1:5" ht="14.25">
      <c r="A174" s="106">
        <v>164</v>
      </c>
      <c r="B174" s="42" t="s">
        <v>255</v>
      </c>
      <c r="C174" s="109"/>
      <c r="D174" s="109"/>
      <c r="E174" s="110"/>
    </row>
    <row r="175" spans="1:5" ht="28.5">
      <c r="A175" s="106">
        <v>165</v>
      </c>
      <c r="B175" s="42" t="s">
        <v>256</v>
      </c>
      <c r="C175" s="109"/>
      <c r="D175" s="109"/>
      <c r="E175" s="110"/>
    </row>
    <row r="176" spans="1:5" ht="28.5">
      <c r="A176" s="106">
        <v>166</v>
      </c>
      <c r="B176" s="42" t="s">
        <v>257</v>
      </c>
      <c r="C176" s="109"/>
      <c r="D176" s="109"/>
      <c r="E176" s="110"/>
    </row>
    <row r="177" spans="1:5" ht="14.25">
      <c r="A177" s="106">
        <v>167</v>
      </c>
      <c r="B177" s="42" t="s">
        <v>258</v>
      </c>
      <c r="C177" s="109"/>
      <c r="D177" s="109"/>
      <c r="E177" s="110"/>
    </row>
    <row r="178" spans="1:5" ht="14.25">
      <c r="A178" s="106">
        <v>168</v>
      </c>
      <c r="B178" s="42" t="s">
        <v>259</v>
      </c>
      <c r="C178" s="109"/>
      <c r="D178" s="109"/>
      <c r="E178" s="110"/>
    </row>
    <row r="179" spans="1:5" ht="14.25">
      <c r="A179" s="106">
        <v>169</v>
      </c>
      <c r="B179" s="42" t="s">
        <v>260</v>
      </c>
      <c r="C179" s="109"/>
      <c r="D179" s="109"/>
      <c r="E179" s="110"/>
    </row>
    <row r="180" spans="1:5" ht="14.25">
      <c r="A180" s="106">
        <v>170</v>
      </c>
      <c r="B180" s="42" t="s">
        <v>261</v>
      </c>
      <c r="C180" s="109"/>
      <c r="D180" s="109"/>
      <c r="E180" s="110"/>
    </row>
    <row r="181" spans="1:5" ht="14.25">
      <c r="A181" s="106">
        <v>171</v>
      </c>
      <c r="B181" s="42" t="s">
        <v>246</v>
      </c>
      <c r="C181" s="109"/>
      <c r="D181" s="109"/>
      <c r="E181" s="110"/>
    </row>
    <row r="182" spans="1:5" ht="14.25">
      <c r="A182" s="106">
        <v>172</v>
      </c>
      <c r="B182" s="42" t="s">
        <v>226</v>
      </c>
      <c r="C182" s="109"/>
      <c r="D182" s="109"/>
      <c r="E182" s="110"/>
    </row>
    <row r="183" spans="1:5" ht="14.25">
      <c r="A183" s="106">
        <v>173</v>
      </c>
      <c r="B183" s="42" t="s">
        <v>228</v>
      </c>
      <c r="C183" s="109"/>
      <c r="D183" s="109"/>
      <c r="E183" s="110"/>
    </row>
    <row r="184" spans="1:5" ht="14.25">
      <c r="A184" s="106">
        <v>174</v>
      </c>
      <c r="B184" s="42" t="s">
        <v>230</v>
      </c>
      <c r="C184" s="109"/>
      <c r="D184" s="109"/>
      <c r="E184" s="110"/>
    </row>
    <row r="185" spans="1:5" ht="14.25">
      <c r="A185" s="106">
        <v>175</v>
      </c>
      <c r="B185" s="42" t="s">
        <v>231</v>
      </c>
      <c r="C185" s="109"/>
      <c r="D185" s="109"/>
      <c r="E185" s="110"/>
    </row>
    <row r="186" spans="1:5" ht="28.5">
      <c r="A186" s="106">
        <v>176</v>
      </c>
      <c r="B186" s="42" t="s">
        <v>264</v>
      </c>
      <c r="C186" s="109"/>
      <c r="D186" s="109"/>
      <c r="E186" s="110"/>
    </row>
    <row r="187" spans="1:5" ht="28.5">
      <c r="A187" s="106">
        <v>177</v>
      </c>
      <c r="B187" s="42" t="s">
        <v>338</v>
      </c>
      <c r="C187" s="109"/>
      <c r="D187" s="109"/>
      <c r="E187" s="110"/>
    </row>
    <row r="188" spans="1:5" ht="28.5">
      <c r="A188" s="106">
        <v>178</v>
      </c>
      <c r="B188" s="42" t="s">
        <v>267</v>
      </c>
      <c r="C188" s="109"/>
      <c r="D188" s="109"/>
      <c r="E188" s="110"/>
    </row>
    <row r="189" spans="1:5" ht="14.25">
      <c r="A189" s="106">
        <v>179</v>
      </c>
      <c r="B189" s="42" t="s">
        <v>268</v>
      </c>
      <c r="C189" s="109"/>
      <c r="D189" s="109"/>
      <c r="E189" s="110"/>
    </row>
    <row r="190" spans="1:5" ht="14.25">
      <c r="A190" s="106">
        <v>181</v>
      </c>
      <c r="B190" s="42" t="s">
        <v>283</v>
      </c>
      <c r="C190" s="109"/>
      <c r="D190" s="109"/>
      <c r="E190" s="110"/>
    </row>
    <row r="191" spans="1:5" ht="14.25">
      <c r="A191" s="106">
        <v>182</v>
      </c>
      <c r="B191" s="42" t="s">
        <v>284</v>
      </c>
      <c r="C191" s="109"/>
      <c r="D191" s="109"/>
      <c r="E191" s="110"/>
    </row>
    <row r="192" spans="1:5" ht="14.25">
      <c r="A192" s="106">
        <v>183</v>
      </c>
      <c r="B192" s="42" t="s">
        <v>226</v>
      </c>
      <c r="C192" s="109"/>
      <c r="D192" s="109"/>
      <c r="E192" s="110"/>
    </row>
    <row r="193" spans="1:5" ht="14.25">
      <c r="A193" s="106">
        <v>184</v>
      </c>
      <c r="B193" s="42" t="s">
        <v>285</v>
      </c>
      <c r="C193" s="109"/>
      <c r="D193" s="109"/>
      <c r="E193" s="110"/>
    </row>
    <row r="194" spans="1:5" ht="14.25">
      <c r="A194" s="106">
        <v>185</v>
      </c>
      <c r="B194" s="42" t="s">
        <v>87</v>
      </c>
      <c r="C194" s="109"/>
      <c r="D194" s="109"/>
      <c r="E194" s="110"/>
    </row>
    <row r="195" spans="1:5" ht="14.25">
      <c r="A195" s="106">
        <v>186</v>
      </c>
      <c r="B195" s="42" t="s">
        <v>286</v>
      </c>
      <c r="C195" s="109"/>
      <c r="D195" s="109"/>
      <c r="E195" s="110"/>
    </row>
    <row r="196" spans="1:5" ht="14.25">
      <c r="A196" s="106">
        <v>187</v>
      </c>
      <c r="B196" s="42" t="s">
        <v>325</v>
      </c>
      <c r="C196" s="109"/>
      <c r="D196" s="109"/>
      <c r="E196" s="110"/>
    </row>
    <row r="197" spans="1:5" ht="14.25">
      <c r="A197" s="106">
        <v>188</v>
      </c>
      <c r="B197" s="42" t="s">
        <v>88</v>
      </c>
      <c r="C197" s="109"/>
      <c r="D197" s="109"/>
      <c r="E197" s="110"/>
    </row>
    <row r="199" spans="1:5" ht="15">
      <c r="A199" s="102">
        <v>1</v>
      </c>
      <c r="B199" s="102"/>
      <c r="C199" s="102">
        <v>2</v>
      </c>
      <c r="D199" s="102">
        <v>2</v>
      </c>
      <c r="E199" s="102">
        <v>4</v>
      </c>
    </row>
    <row r="200" spans="1:4" ht="14.25">
      <c r="A200" s="77"/>
      <c r="B200" s="77"/>
      <c r="C200" s="77"/>
      <c r="D200" s="77"/>
    </row>
    <row r="201" spans="1:4" ht="14.25">
      <c r="A201" s="34"/>
      <c r="B201" s="35" t="s">
        <v>83</v>
      </c>
      <c r="C201" s="77"/>
      <c r="D201" s="77"/>
    </row>
    <row r="202" spans="1:4" ht="15">
      <c r="A202" s="36"/>
      <c r="B202" s="35" t="s">
        <v>84</v>
      </c>
      <c r="C202" s="77"/>
      <c r="D202" s="77"/>
    </row>
  </sheetData>
  <sheetProtection selectLockedCells="1" selectUnlockedCells="1"/>
  <mergeCells count="12">
    <mergeCell ref="A5:E5"/>
    <mergeCell ref="A6:E6"/>
    <mergeCell ref="A7:E7"/>
    <mergeCell ref="A8:E8"/>
    <mergeCell ref="A2:E2"/>
    <mergeCell ref="A9:E9"/>
    <mergeCell ref="A10:E10"/>
    <mergeCell ref="A11:A12"/>
    <mergeCell ref="C11:C12"/>
    <mergeCell ref="D11:D12"/>
    <mergeCell ref="E11:E12"/>
    <mergeCell ref="B11:B1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"/>
  <sheetViews>
    <sheetView zoomScale="75" zoomScaleNormal="75" zoomScalePageLayoutView="0" workbookViewId="0" topLeftCell="A2">
      <selection activeCell="J107" sqref="J107"/>
    </sheetView>
  </sheetViews>
  <sheetFormatPr defaultColWidth="12.140625" defaultRowHeight="12.75"/>
  <cols>
    <col min="1" max="1" width="13.421875" style="44" customWidth="1"/>
    <col min="2" max="2" width="57.28125" style="45" customWidth="1"/>
    <col min="3" max="3" width="15.8515625" style="46" customWidth="1"/>
    <col min="4" max="4" width="24.28125" style="46" customWidth="1"/>
    <col min="5" max="5" width="11.28125" style="46" customWidth="1"/>
    <col min="6" max="6" width="17.8515625" style="46" customWidth="1"/>
    <col min="7" max="7" width="14.140625" style="46" customWidth="1"/>
    <col min="8" max="8" width="15.00390625" style="46" customWidth="1"/>
    <col min="9" max="9" width="27.7109375" style="46" customWidth="1"/>
    <col min="10" max="10" width="20.140625" style="46" customWidth="1"/>
    <col min="11" max="11" width="23.8515625" style="46" customWidth="1"/>
    <col min="12" max="12" width="12.140625" style="47" customWidth="1"/>
    <col min="13" max="13" width="3.8515625" style="47" customWidth="1"/>
    <col min="14" max="251" width="12.140625" style="47" customWidth="1"/>
    <col min="252" max="16384" width="12.140625" style="4" customWidth="1"/>
  </cols>
  <sheetData>
    <row r="1" spans="1:12" ht="12.75">
      <c r="A1" s="5"/>
      <c r="B1" s="48"/>
      <c r="C1" s="49"/>
      <c r="D1" s="49"/>
      <c r="E1" s="49"/>
      <c r="F1" s="49"/>
      <c r="G1" s="49"/>
      <c r="H1" s="49"/>
      <c r="I1" s="49"/>
      <c r="J1" s="49"/>
      <c r="K1" s="49"/>
      <c r="L1" s="5"/>
    </row>
    <row r="2" spans="1:12" ht="78.7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2.75">
      <c r="A3" s="5"/>
      <c r="B3" s="48"/>
      <c r="C3" s="49"/>
      <c r="D3" s="49"/>
      <c r="E3" s="49"/>
      <c r="F3" s="49"/>
      <c r="G3" s="49"/>
      <c r="H3" s="49"/>
      <c r="I3" s="49"/>
      <c r="J3" s="49"/>
      <c r="K3" s="49"/>
      <c r="L3" s="5"/>
    </row>
    <row r="5" spans="1:256" s="50" customFormat="1" ht="15">
      <c r="A5" s="172" t="s">
        <v>89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IR5" s="51"/>
      <c r="IS5" s="51"/>
      <c r="IT5" s="51"/>
      <c r="IU5" s="51"/>
      <c r="IV5" s="51"/>
    </row>
    <row r="6" spans="1:256" s="50" customFormat="1" ht="15">
      <c r="A6" s="172" t="s">
        <v>90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IR6" s="51"/>
      <c r="IS6" s="51"/>
      <c r="IT6" s="51"/>
      <c r="IU6" s="51"/>
      <c r="IV6" s="51"/>
    </row>
    <row r="7" spans="1:12" s="52" customFormat="1" ht="18">
      <c r="A7" s="172" t="s">
        <v>91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12" s="52" customFormat="1" ht="18">
      <c r="A8" s="172" t="s">
        <v>92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</row>
    <row r="9" spans="1:12" s="52" customFormat="1" ht="18">
      <c r="A9" s="172" t="s">
        <v>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2" s="52" customFormat="1" ht="18">
      <c r="A10" s="172" t="s">
        <v>93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</row>
    <row r="11" spans="1:12" s="52" customFormat="1" ht="18">
      <c r="A11" s="172" t="s">
        <v>94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</row>
    <row r="12" spans="1:13" s="55" customFormat="1" ht="18">
      <c r="A12" s="7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7"/>
      <c r="M12" s="7"/>
    </row>
    <row r="13" spans="1:256" s="50" customFormat="1" ht="45">
      <c r="A13" s="9" t="s">
        <v>95</v>
      </c>
      <c r="B13" s="10" t="s">
        <v>96</v>
      </c>
      <c r="C13" s="9" t="s">
        <v>97</v>
      </c>
      <c r="D13" s="9" t="s">
        <v>98</v>
      </c>
      <c r="E13" s="9" t="s">
        <v>99</v>
      </c>
      <c r="F13" s="9" t="s">
        <v>100</v>
      </c>
      <c r="G13" s="9" t="s">
        <v>101</v>
      </c>
      <c r="H13" s="9" t="s">
        <v>102</v>
      </c>
      <c r="I13" s="9" t="s">
        <v>103</v>
      </c>
      <c r="J13" s="9" t="s">
        <v>104</v>
      </c>
      <c r="K13" s="9" t="s">
        <v>105</v>
      </c>
      <c r="L13" s="10" t="s">
        <v>9</v>
      </c>
      <c r="IR13" s="51"/>
      <c r="IS13" s="51"/>
      <c r="IT13" s="51"/>
      <c r="IU13" s="51"/>
      <c r="IV13" s="51"/>
    </row>
    <row r="14" spans="1:12" ht="12.75">
      <c r="A14" s="56">
        <v>999101</v>
      </c>
      <c r="B14" s="57" t="s">
        <v>106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9"/>
      <c r="K14" s="58">
        <f>+C14+D14+E14+F14+G14+H14+I14+J14</f>
        <v>0</v>
      </c>
      <c r="L14" s="60">
        <v>56</v>
      </c>
    </row>
    <row r="15" spans="1:12" ht="12.75">
      <c r="A15" s="56">
        <v>999102</v>
      </c>
      <c r="B15" s="57" t="s">
        <v>107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9"/>
      <c r="K15" s="58">
        <f>+C15+D15+E15+F15+G15+H15+I15+J15</f>
        <v>0</v>
      </c>
      <c r="L15" s="60">
        <v>57</v>
      </c>
    </row>
    <row r="16" spans="1:256" s="50" customFormat="1" ht="15">
      <c r="A16" s="9">
        <v>999103</v>
      </c>
      <c r="B16" s="19" t="s">
        <v>108</v>
      </c>
      <c r="C16" s="20">
        <f>+C14-C15</f>
        <v>0</v>
      </c>
      <c r="D16" s="20">
        <f aca="true" t="shared" si="0" ref="D16:I16">SUM(D14:D15)</f>
        <v>0</v>
      </c>
      <c r="E16" s="20">
        <f t="shared" si="0"/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61"/>
      <c r="K16" s="167">
        <f>SUM(K14:K15)</f>
        <v>0</v>
      </c>
      <c r="L16" s="19"/>
      <c r="IR16" s="51"/>
      <c r="IS16" s="51"/>
      <c r="IT16" s="51"/>
      <c r="IU16" s="51"/>
      <c r="IV16" s="51"/>
    </row>
    <row r="17" spans="1:12" ht="12.75">
      <c r="A17" s="56">
        <v>999104</v>
      </c>
      <c r="B17" s="57" t="s">
        <v>109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9"/>
      <c r="K17" s="58">
        <f>+C17+D17+E17+F17+G17+H17+I17+J17</f>
        <v>0</v>
      </c>
      <c r="L17" s="60">
        <v>58</v>
      </c>
    </row>
    <row r="18" spans="1:12" ht="12.75">
      <c r="A18" s="56">
        <v>999105</v>
      </c>
      <c r="B18" s="57" t="s">
        <v>110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9"/>
      <c r="K18" s="58">
        <f>+C18+D18+E18+F18+G18+H18+I18+J18</f>
        <v>0</v>
      </c>
      <c r="L18" s="60">
        <v>59</v>
      </c>
    </row>
    <row r="19" spans="1:12" ht="12.75">
      <c r="A19" s="56">
        <v>999106</v>
      </c>
      <c r="B19" s="57" t="s">
        <v>111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9"/>
      <c r="K19" s="58">
        <f>+C19+D19+E19+F19+G19+H19+I19+J19</f>
        <v>0</v>
      </c>
      <c r="L19" s="60">
        <v>60</v>
      </c>
    </row>
    <row r="20" spans="1:12" ht="12.75">
      <c r="A20" s="56">
        <v>999107</v>
      </c>
      <c r="B20" s="57" t="s">
        <v>112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9"/>
      <c r="K20" s="58">
        <f>+C20+D20+E20+F20+G20+H20+I20+J20</f>
        <v>0</v>
      </c>
      <c r="L20" s="60">
        <v>61</v>
      </c>
    </row>
    <row r="21" spans="1:12" ht="12.75">
      <c r="A21" s="56">
        <v>999108</v>
      </c>
      <c r="B21" s="57" t="s">
        <v>113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9"/>
      <c r="K21" s="58">
        <f>+C21+D21+E21+F21+G21+H21+I21+J21</f>
        <v>0</v>
      </c>
      <c r="L21" s="60">
        <v>62</v>
      </c>
    </row>
    <row r="22" spans="1:256" s="50" customFormat="1" ht="30">
      <c r="A22" s="9">
        <v>999111</v>
      </c>
      <c r="B22" s="19" t="s">
        <v>114</v>
      </c>
      <c r="C22" s="20">
        <f aca="true" t="shared" si="1" ref="C22:I22">SUM(C16:C21)</f>
        <v>0</v>
      </c>
      <c r="D22" s="20">
        <f t="shared" si="1"/>
        <v>0</v>
      </c>
      <c r="E22" s="20">
        <f t="shared" si="1"/>
        <v>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0">
        <f t="shared" si="1"/>
        <v>0</v>
      </c>
      <c r="J22" s="61"/>
      <c r="K22" s="167">
        <f>SUM(K16:K21)</f>
        <v>0</v>
      </c>
      <c r="L22" s="19"/>
      <c r="IR22" s="51"/>
      <c r="IS22" s="51"/>
      <c r="IT22" s="51"/>
      <c r="IU22" s="51"/>
      <c r="IV22" s="51"/>
    </row>
    <row r="23" spans="1:12" ht="25.5">
      <c r="A23" s="56">
        <v>999112</v>
      </c>
      <c r="B23" s="57" t="s">
        <v>115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9"/>
      <c r="K23" s="58">
        <f aca="true" t="shared" si="2" ref="K23:K30">+C23+D23+E23+F23+G23+H23+I23+J23</f>
        <v>0</v>
      </c>
      <c r="L23" s="60">
        <v>63</v>
      </c>
    </row>
    <row r="24" spans="1:12" ht="12.75">
      <c r="A24" s="56">
        <v>999113</v>
      </c>
      <c r="B24" s="57" t="s">
        <v>116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9"/>
      <c r="K24" s="58">
        <f t="shared" si="2"/>
        <v>0</v>
      </c>
      <c r="L24" s="60">
        <v>64</v>
      </c>
    </row>
    <row r="25" spans="1:12" ht="25.5">
      <c r="A25" s="56">
        <v>999114</v>
      </c>
      <c r="B25" s="57" t="s">
        <v>117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9"/>
      <c r="K25" s="58">
        <f t="shared" si="2"/>
        <v>0</v>
      </c>
      <c r="L25" s="60">
        <v>65</v>
      </c>
    </row>
    <row r="26" spans="1:12" ht="12.75">
      <c r="A26" s="56">
        <v>999115</v>
      </c>
      <c r="B26" s="57" t="s">
        <v>118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9"/>
      <c r="K26" s="58">
        <f t="shared" si="2"/>
        <v>0</v>
      </c>
      <c r="L26" s="60">
        <v>66</v>
      </c>
    </row>
    <row r="27" spans="1:12" ht="12.75">
      <c r="A27" s="56">
        <v>999116</v>
      </c>
      <c r="B27" s="57" t="s">
        <v>119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9"/>
      <c r="K27" s="58">
        <f t="shared" si="2"/>
        <v>0</v>
      </c>
      <c r="L27" s="60">
        <v>67</v>
      </c>
    </row>
    <row r="28" spans="1:12" ht="38.25">
      <c r="A28" s="56">
        <v>999117</v>
      </c>
      <c r="B28" s="57" t="s">
        <v>120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9"/>
      <c r="K28" s="58">
        <f t="shared" si="2"/>
        <v>0</v>
      </c>
      <c r="L28" s="60">
        <v>68</v>
      </c>
    </row>
    <row r="29" spans="1:12" ht="25.5">
      <c r="A29" s="56">
        <v>999118</v>
      </c>
      <c r="B29" s="57" t="s">
        <v>121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9"/>
      <c r="K29" s="58">
        <f t="shared" si="2"/>
        <v>0</v>
      </c>
      <c r="L29" s="60">
        <v>69</v>
      </c>
    </row>
    <row r="30" spans="1:12" ht="38.25">
      <c r="A30" s="56">
        <v>999119</v>
      </c>
      <c r="B30" s="57" t="s">
        <v>122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9"/>
      <c r="K30" s="58">
        <f t="shared" si="2"/>
        <v>0</v>
      </c>
      <c r="L30" s="60">
        <v>70</v>
      </c>
    </row>
    <row r="31" spans="1:256" s="50" customFormat="1" ht="15">
      <c r="A31" s="9">
        <v>999120</v>
      </c>
      <c r="B31" s="19" t="s">
        <v>123</v>
      </c>
      <c r="C31" s="20">
        <f aca="true" t="shared" si="3" ref="C31:I31">SUM(C22:C30)</f>
        <v>0</v>
      </c>
      <c r="D31" s="20">
        <f t="shared" si="3"/>
        <v>0</v>
      </c>
      <c r="E31" s="20">
        <f t="shared" si="3"/>
        <v>0</v>
      </c>
      <c r="F31" s="20">
        <f t="shared" si="3"/>
        <v>0</v>
      </c>
      <c r="G31" s="20">
        <f t="shared" si="3"/>
        <v>0</v>
      </c>
      <c r="H31" s="20">
        <f t="shared" si="3"/>
        <v>0</v>
      </c>
      <c r="I31" s="20">
        <f t="shared" si="3"/>
        <v>0</v>
      </c>
      <c r="J31" s="61"/>
      <c r="K31" s="167">
        <f>SUM(K22:K30)</f>
        <v>0</v>
      </c>
      <c r="L31" s="19"/>
      <c r="IR31" s="51"/>
      <c r="IS31" s="51"/>
      <c r="IT31" s="51"/>
      <c r="IU31" s="51"/>
      <c r="IV31" s="51"/>
    </row>
    <row r="32" spans="1:12" ht="12.75">
      <c r="A32" s="56">
        <v>999121</v>
      </c>
      <c r="B32" s="57" t="s">
        <v>124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9"/>
      <c r="K32" s="58">
        <f>+C32+D32+E32+F32+G32+H32+I32+J32</f>
        <v>0</v>
      </c>
      <c r="L32" s="60">
        <v>71</v>
      </c>
    </row>
    <row r="33" spans="1:256" s="50" customFormat="1" ht="30">
      <c r="A33" s="9">
        <v>999122</v>
      </c>
      <c r="B33" s="19" t="s">
        <v>125</v>
      </c>
      <c r="C33" s="20">
        <f aca="true" t="shared" si="4" ref="C33:I33">SUM(C31:C32)</f>
        <v>0</v>
      </c>
      <c r="D33" s="20">
        <f t="shared" si="4"/>
        <v>0</v>
      </c>
      <c r="E33" s="20">
        <f t="shared" si="4"/>
        <v>0</v>
      </c>
      <c r="F33" s="20">
        <f t="shared" si="4"/>
        <v>0</v>
      </c>
      <c r="G33" s="20">
        <f t="shared" si="4"/>
        <v>0</v>
      </c>
      <c r="H33" s="20">
        <f t="shared" si="4"/>
        <v>0</v>
      </c>
      <c r="I33" s="20">
        <f t="shared" si="4"/>
        <v>0</v>
      </c>
      <c r="J33" s="61"/>
      <c r="K33" s="167">
        <f>SUM(K31:K32)</f>
        <v>0</v>
      </c>
      <c r="L33" s="19"/>
      <c r="IR33" s="51"/>
      <c r="IS33" s="51"/>
      <c r="IT33" s="51"/>
      <c r="IU33" s="51"/>
      <c r="IV33" s="51"/>
    </row>
    <row r="34" spans="1:12" ht="12.75">
      <c r="A34" s="56">
        <v>999123</v>
      </c>
      <c r="B34" s="62" t="s">
        <v>126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59"/>
      <c r="K34" s="58">
        <f>+C34+D34+E34+F34+G34+H34+I34+J34</f>
        <v>0</v>
      </c>
      <c r="L34" s="60">
        <v>72</v>
      </c>
    </row>
    <row r="35" spans="1:256" s="50" customFormat="1" ht="15">
      <c r="A35" s="9">
        <v>999124</v>
      </c>
      <c r="B35" s="19" t="s">
        <v>127</v>
      </c>
      <c r="C35" s="20">
        <f aca="true" t="shared" si="5" ref="C35:I35">+C33+C34</f>
        <v>0</v>
      </c>
      <c r="D35" s="20">
        <f t="shared" si="5"/>
        <v>0</v>
      </c>
      <c r="E35" s="20">
        <f t="shared" si="5"/>
        <v>0</v>
      </c>
      <c r="F35" s="20">
        <f t="shared" si="5"/>
        <v>0</v>
      </c>
      <c r="G35" s="20">
        <f t="shared" si="5"/>
        <v>0</v>
      </c>
      <c r="H35" s="20">
        <f t="shared" si="5"/>
        <v>0</v>
      </c>
      <c r="I35" s="20">
        <f t="shared" si="5"/>
        <v>0</v>
      </c>
      <c r="J35" s="61"/>
      <c r="K35" s="167">
        <f>+K33+K34</f>
        <v>0</v>
      </c>
      <c r="L35" s="19"/>
      <c r="IR35" s="51"/>
      <c r="IS35" s="51"/>
      <c r="IT35" s="51"/>
      <c r="IU35" s="51"/>
      <c r="IV35" s="51"/>
    </row>
    <row r="36" spans="1:256" s="65" customFormat="1" ht="15">
      <c r="A36" s="64"/>
      <c r="B36" s="13" t="s">
        <v>128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IR36" s="66"/>
      <c r="IS36" s="66"/>
      <c r="IT36" s="66"/>
      <c r="IU36" s="66"/>
      <c r="IV36" s="66"/>
    </row>
    <row r="37" spans="1:12" ht="12.75">
      <c r="A37" s="56">
        <v>999125</v>
      </c>
      <c r="B37" s="57" t="s">
        <v>129</v>
      </c>
      <c r="C37" s="59"/>
      <c r="D37" s="59"/>
      <c r="E37" s="59"/>
      <c r="F37" s="59"/>
      <c r="G37" s="59"/>
      <c r="H37" s="59"/>
      <c r="I37" s="59"/>
      <c r="J37" s="59"/>
      <c r="K37" s="58">
        <v>0</v>
      </c>
      <c r="L37" s="60">
        <v>73</v>
      </c>
    </row>
    <row r="38" spans="1:12" ht="25.5">
      <c r="A38" s="56">
        <v>999126</v>
      </c>
      <c r="B38" s="57" t="s">
        <v>130</v>
      </c>
      <c r="C38" s="59"/>
      <c r="D38" s="59"/>
      <c r="E38" s="59"/>
      <c r="F38" s="59"/>
      <c r="G38" s="59"/>
      <c r="H38" s="59"/>
      <c r="I38" s="59"/>
      <c r="J38" s="59"/>
      <c r="K38" s="58">
        <v>0</v>
      </c>
      <c r="L38" s="60">
        <v>74</v>
      </c>
    </row>
    <row r="39" spans="1:256" s="50" customFormat="1" ht="15">
      <c r="A39" s="9">
        <v>999127</v>
      </c>
      <c r="B39" s="19" t="s">
        <v>131</v>
      </c>
      <c r="C39" s="61"/>
      <c r="D39" s="61"/>
      <c r="E39" s="61"/>
      <c r="F39" s="61"/>
      <c r="G39" s="61"/>
      <c r="H39" s="61"/>
      <c r="I39" s="61"/>
      <c r="J39" s="61"/>
      <c r="K39" s="167">
        <f>SUM(K37:K38)</f>
        <v>0</v>
      </c>
      <c r="L39" s="19"/>
      <c r="IR39" s="51"/>
      <c r="IS39" s="51"/>
      <c r="IT39" s="51"/>
      <c r="IU39" s="51"/>
      <c r="IV39" s="51"/>
    </row>
    <row r="40" spans="1:12" ht="12.75">
      <c r="A40" s="56">
        <v>999128</v>
      </c>
      <c r="B40" s="57" t="s">
        <v>132</v>
      </c>
      <c r="C40" s="59"/>
      <c r="D40" s="59"/>
      <c r="E40" s="59"/>
      <c r="F40" s="59"/>
      <c r="G40" s="59"/>
      <c r="H40" s="59"/>
      <c r="I40" s="59"/>
      <c r="J40" s="59"/>
      <c r="K40" s="58">
        <v>0</v>
      </c>
      <c r="L40" s="60">
        <v>75</v>
      </c>
    </row>
    <row r="41" spans="1:12" ht="25.5">
      <c r="A41" s="56">
        <v>999129</v>
      </c>
      <c r="B41" s="57" t="s">
        <v>133</v>
      </c>
      <c r="C41" s="59"/>
      <c r="D41" s="59"/>
      <c r="E41" s="59"/>
      <c r="F41" s="59"/>
      <c r="G41" s="59"/>
      <c r="H41" s="59"/>
      <c r="I41" s="59"/>
      <c r="J41" s="59"/>
      <c r="K41" s="58">
        <v>0</v>
      </c>
      <c r="L41" s="60">
        <v>76</v>
      </c>
    </row>
    <row r="42" spans="1:256" s="50" customFormat="1" ht="30">
      <c r="A42" s="9">
        <v>999130</v>
      </c>
      <c r="B42" s="19" t="s">
        <v>134</v>
      </c>
      <c r="C42" s="61"/>
      <c r="D42" s="61"/>
      <c r="E42" s="61"/>
      <c r="F42" s="61"/>
      <c r="G42" s="61"/>
      <c r="H42" s="61"/>
      <c r="I42" s="61"/>
      <c r="J42" s="61"/>
      <c r="K42" s="167">
        <f>+K41+K40</f>
        <v>0</v>
      </c>
      <c r="L42" s="19"/>
      <c r="IR42" s="51"/>
      <c r="IS42" s="51"/>
      <c r="IT42" s="51"/>
      <c r="IU42" s="51"/>
      <c r="IV42" s="51"/>
    </row>
    <row r="43" spans="1:12" ht="25.5">
      <c r="A43" s="56">
        <v>999131</v>
      </c>
      <c r="B43" s="57" t="s">
        <v>135</v>
      </c>
      <c r="C43" s="59"/>
      <c r="D43" s="59"/>
      <c r="E43" s="59"/>
      <c r="F43" s="59"/>
      <c r="G43" s="59"/>
      <c r="H43" s="59"/>
      <c r="I43" s="59"/>
      <c r="J43" s="59"/>
      <c r="K43" s="58">
        <v>0</v>
      </c>
      <c r="L43" s="60">
        <v>77</v>
      </c>
    </row>
    <row r="44" spans="1:12" ht="25.5">
      <c r="A44" s="56">
        <v>999132</v>
      </c>
      <c r="B44" s="57" t="s">
        <v>136</v>
      </c>
      <c r="C44" s="59"/>
      <c r="D44" s="59"/>
      <c r="E44" s="59"/>
      <c r="F44" s="59"/>
      <c r="G44" s="59"/>
      <c r="H44" s="59"/>
      <c r="I44" s="59"/>
      <c r="J44" s="59"/>
      <c r="K44" s="58">
        <v>0</v>
      </c>
      <c r="L44" s="60">
        <v>78</v>
      </c>
    </row>
    <row r="45" spans="1:256" s="50" customFormat="1" ht="30">
      <c r="A45" s="9">
        <v>999133</v>
      </c>
      <c r="B45" s="19" t="s">
        <v>137</v>
      </c>
      <c r="C45" s="61"/>
      <c r="D45" s="61"/>
      <c r="E45" s="61"/>
      <c r="F45" s="61"/>
      <c r="G45" s="61"/>
      <c r="H45" s="61"/>
      <c r="I45" s="61"/>
      <c r="J45" s="61"/>
      <c r="K45" s="167">
        <f>+K43+K44</f>
        <v>0</v>
      </c>
      <c r="L45" s="9"/>
      <c r="IR45" s="51"/>
      <c r="IS45" s="51"/>
      <c r="IT45" s="51"/>
      <c r="IU45" s="51"/>
      <c r="IV45" s="51"/>
    </row>
    <row r="46" spans="1:256" s="50" customFormat="1" ht="27" customHeight="1">
      <c r="A46" s="67"/>
      <c r="B46" s="13" t="s">
        <v>138</v>
      </c>
      <c r="C46" s="13"/>
      <c r="D46" s="13"/>
      <c r="E46" s="13"/>
      <c r="F46" s="13"/>
      <c r="G46" s="13"/>
      <c r="H46" s="13"/>
      <c r="I46" s="13"/>
      <c r="J46" s="10"/>
      <c r="K46" s="10"/>
      <c r="L46" s="10"/>
      <c r="IR46" s="51"/>
      <c r="IS46" s="51"/>
      <c r="IT46" s="51"/>
      <c r="IU46" s="51"/>
      <c r="IV46" s="51"/>
    </row>
    <row r="47" spans="1:256" s="50" customFormat="1" ht="51" customHeight="1">
      <c r="A47" s="67"/>
      <c r="B47" s="68" t="s">
        <v>139</v>
      </c>
      <c r="C47" s="13"/>
      <c r="D47" s="13"/>
      <c r="E47" s="13"/>
      <c r="F47" s="13"/>
      <c r="G47" s="13"/>
      <c r="H47" s="13"/>
      <c r="I47" s="13"/>
      <c r="J47" s="10"/>
      <c r="K47" s="10"/>
      <c r="L47" s="10"/>
      <c r="IR47" s="51"/>
      <c r="IS47" s="51"/>
      <c r="IT47" s="51"/>
      <c r="IU47" s="51"/>
      <c r="IV47" s="51"/>
    </row>
    <row r="48" spans="1:12" ht="25.5">
      <c r="A48" s="56">
        <v>999136</v>
      </c>
      <c r="B48" s="57" t="s">
        <v>140</v>
      </c>
      <c r="C48" s="61"/>
      <c r="D48" s="61"/>
      <c r="E48" s="61"/>
      <c r="F48" s="61"/>
      <c r="G48" s="61"/>
      <c r="H48" s="61"/>
      <c r="I48" s="61"/>
      <c r="J48" s="69">
        <v>0</v>
      </c>
      <c r="K48" s="58">
        <f aca="true" t="shared" si="6" ref="K48:K53">+J48</f>
        <v>0</v>
      </c>
      <c r="L48" s="60">
        <v>79</v>
      </c>
    </row>
    <row r="49" spans="1:12" ht="25.5">
      <c r="A49" s="56">
        <v>999137</v>
      </c>
      <c r="B49" s="57" t="s">
        <v>141</v>
      </c>
      <c r="C49" s="61"/>
      <c r="D49" s="61"/>
      <c r="E49" s="61"/>
      <c r="F49" s="61"/>
      <c r="G49" s="61"/>
      <c r="H49" s="61"/>
      <c r="I49" s="61"/>
      <c r="J49" s="69">
        <v>0</v>
      </c>
      <c r="K49" s="58">
        <f t="shared" si="6"/>
        <v>0</v>
      </c>
      <c r="L49" s="60">
        <v>80</v>
      </c>
    </row>
    <row r="50" spans="1:12" ht="25.5">
      <c r="A50" s="56">
        <v>999138</v>
      </c>
      <c r="B50" s="57" t="s">
        <v>142</v>
      </c>
      <c r="C50" s="61"/>
      <c r="D50" s="61"/>
      <c r="E50" s="61"/>
      <c r="F50" s="61"/>
      <c r="G50" s="61"/>
      <c r="H50" s="61"/>
      <c r="I50" s="61"/>
      <c r="J50" s="69">
        <v>0</v>
      </c>
      <c r="K50" s="58">
        <f t="shared" si="6"/>
        <v>0</v>
      </c>
      <c r="L50" s="60">
        <v>81</v>
      </c>
    </row>
    <row r="51" spans="1:12" ht="38.25">
      <c r="A51" s="56">
        <v>999139</v>
      </c>
      <c r="B51" s="57" t="s">
        <v>143</v>
      </c>
      <c r="C51" s="61"/>
      <c r="D51" s="61"/>
      <c r="E51" s="61"/>
      <c r="F51" s="61"/>
      <c r="G51" s="61"/>
      <c r="H51" s="61"/>
      <c r="I51" s="61"/>
      <c r="J51" s="69">
        <v>0</v>
      </c>
      <c r="K51" s="58">
        <f t="shared" si="6"/>
        <v>0</v>
      </c>
      <c r="L51" s="60">
        <v>82</v>
      </c>
    </row>
    <row r="52" spans="1:12" ht="38.25">
      <c r="A52" s="56">
        <v>999140</v>
      </c>
      <c r="B52" s="57" t="s">
        <v>144</v>
      </c>
      <c r="C52" s="61"/>
      <c r="D52" s="61"/>
      <c r="E52" s="61"/>
      <c r="F52" s="61"/>
      <c r="G52" s="61"/>
      <c r="H52" s="61"/>
      <c r="I52" s="61"/>
      <c r="J52" s="69">
        <v>0</v>
      </c>
      <c r="K52" s="58">
        <f t="shared" si="6"/>
        <v>0</v>
      </c>
      <c r="L52" s="60">
        <v>83</v>
      </c>
    </row>
    <row r="53" spans="1:12" ht="51">
      <c r="A53" s="56">
        <v>999141</v>
      </c>
      <c r="B53" s="57" t="s">
        <v>145</v>
      </c>
      <c r="C53" s="61"/>
      <c r="D53" s="61"/>
      <c r="E53" s="61"/>
      <c r="F53" s="61"/>
      <c r="G53" s="61"/>
      <c r="H53" s="61"/>
      <c r="I53" s="61"/>
      <c r="J53" s="69">
        <v>0</v>
      </c>
      <c r="K53" s="58">
        <f t="shared" si="6"/>
        <v>0</v>
      </c>
      <c r="L53" s="60">
        <v>84</v>
      </c>
    </row>
    <row r="54" spans="1:256" s="50" customFormat="1" ht="45">
      <c r="A54" s="9">
        <v>999142</v>
      </c>
      <c r="B54" s="19" t="s">
        <v>146</v>
      </c>
      <c r="C54" s="61"/>
      <c r="D54" s="61"/>
      <c r="E54" s="61"/>
      <c r="F54" s="61"/>
      <c r="G54" s="61"/>
      <c r="H54" s="61"/>
      <c r="I54" s="61"/>
      <c r="J54" s="20">
        <f>SUM(J48:J53)</f>
        <v>0</v>
      </c>
      <c r="K54" s="167">
        <f>SUM(K48:K53)</f>
        <v>0</v>
      </c>
      <c r="L54" s="9"/>
      <c r="IR54" s="51"/>
      <c r="IS54" s="51"/>
      <c r="IT54" s="51"/>
      <c r="IU54" s="51"/>
      <c r="IV54" s="51"/>
    </row>
    <row r="55" spans="1:256" s="50" customFormat="1" ht="45" customHeight="1">
      <c r="A55" s="67"/>
      <c r="B55" s="68" t="s">
        <v>147</v>
      </c>
      <c r="C55" s="68"/>
      <c r="D55" s="68"/>
      <c r="E55" s="68"/>
      <c r="F55" s="68"/>
      <c r="G55" s="68"/>
      <c r="H55" s="68"/>
      <c r="I55" s="68"/>
      <c r="J55" s="10"/>
      <c r="K55" s="10"/>
      <c r="L55" s="10"/>
      <c r="IR55" s="51"/>
      <c r="IS55" s="51"/>
      <c r="IT55" s="51"/>
      <c r="IU55" s="51"/>
      <c r="IV55" s="51"/>
    </row>
    <row r="56" spans="1:256" s="50" customFormat="1" ht="51" customHeight="1">
      <c r="A56" s="67"/>
      <c r="B56" s="68" t="s">
        <v>148</v>
      </c>
      <c r="C56" s="68"/>
      <c r="D56" s="68"/>
      <c r="E56" s="68"/>
      <c r="F56" s="68"/>
      <c r="G56" s="68"/>
      <c r="H56" s="68"/>
      <c r="I56" s="68"/>
      <c r="J56" s="10"/>
      <c r="K56" s="10"/>
      <c r="L56" s="10"/>
      <c r="IR56" s="51"/>
      <c r="IS56" s="51"/>
      <c r="IT56" s="51"/>
      <c r="IU56" s="51"/>
      <c r="IV56" s="51"/>
    </row>
    <row r="57" spans="1:12" ht="25.5">
      <c r="A57" s="56">
        <v>999143</v>
      </c>
      <c r="B57" s="57" t="s">
        <v>149</v>
      </c>
      <c r="C57" s="61"/>
      <c r="D57" s="61"/>
      <c r="E57" s="61"/>
      <c r="F57" s="61"/>
      <c r="G57" s="61"/>
      <c r="H57" s="61"/>
      <c r="I57" s="61"/>
      <c r="J57" s="69">
        <v>0</v>
      </c>
      <c r="K57" s="58">
        <f>+J57</f>
        <v>0</v>
      </c>
      <c r="L57" s="60">
        <v>85</v>
      </c>
    </row>
    <row r="58" spans="1:12" ht="25.5">
      <c r="A58" s="56">
        <v>999144</v>
      </c>
      <c r="B58" s="57" t="s">
        <v>150</v>
      </c>
      <c r="C58" s="61"/>
      <c r="D58" s="61"/>
      <c r="E58" s="61"/>
      <c r="F58" s="61"/>
      <c r="G58" s="61"/>
      <c r="H58" s="61"/>
      <c r="I58" s="61"/>
      <c r="J58" s="69">
        <v>0</v>
      </c>
      <c r="K58" s="58">
        <f>+J58</f>
        <v>0</v>
      </c>
      <c r="L58" s="60">
        <v>86</v>
      </c>
    </row>
    <row r="59" spans="1:256" s="50" customFormat="1" ht="45">
      <c r="A59" s="9">
        <v>999145</v>
      </c>
      <c r="B59" s="19" t="s">
        <v>151</v>
      </c>
      <c r="C59" s="61"/>
      <c r="D59" s="61"/>
      <c r="E59" s="61"/>
      <c r="F59" s="61"/>
      <c r="G59" s="61"/>
      <c r="H59" s="61"/>
      <c r="I59" s="61"/>
      <c r="J59" s="20">
        <f>SUM(J57:J58)</f>
        <v>0</v>
      </c>
      <c r="K59" s="20">
        <f>SUM(K57:K58)</f>
        <v>0</v>
      </c>
      <c r="L59" s="9"/>
      <c r="IR59" s="51"/>
      <c r="IS59" s="51"/>
      <c r="IT59" s="51"/>
      <c r="IU59" s="51"/>
      <c r="IV59" s="51"/>
    </row>
    <row r="60" spans="1:256" s="50" customFormat="1" ht="51" customHeight="1">
      <c r="A60" s="67"/>
      <c r="B60" s="68" t="s">
        <v>152</v>
      </c>
      <c r="C60" s="68"/>
      <c r="D60" s="68"/>
      <c r="E60" s="68"/>
      <c r="F60" s="68"/>
      <c r="G60" s="68"/>
      <c r="H60" s="68"/>
      <c r="I60" s="68"/>
      <c r="J60" s="10"/>
      <c r="K60" s="10"/>
      <c r="L60" s="10"/>
      <c r="IR60" s="51"/>
      <c r="IS60" s="51"/>
      <c r="IT60" s="51"/>
      <c r="IU60" s="51"/>
      <c r="IV60" s="51"/>
    </row>
    <row r="61" spans="1:12" ht="25.5">
      <c r="A61" s="56">
        <v>999146</v>
      </c>
      <c r="B61" s="57" t="s">
        <v>153</v>
      </c>
      <c r="C61" s="61"/>
      <c r="D61" s="61"/>
      <c r="E61" s="61"/>
      <c r="F61" s="61"/>
      <c r="G61" s="61"/>
      <c r="H61" s="61"/>
      <c r="I61" s="61"/>
      <c r="J61" s="69">
        <v>0</v>
      </c>
      <c r="K61" s="58">
        <f>+J61</f>
        <v>0</v>
      </c>
      <c r="L61" s="60">
        <v>87</v>
      </c>
    </row>
    <row r="62" spans="1:12" ht="25.5">
      <c r="A62" s="56">
        <v>999147</v>
      </c>
      <c r="B62" s="57" t="s">
        <v>154</v>
      </c>
      <c r="C62" s="61"/>
      <c r="D62" s="61"/>
      <c r="E62" s="61"/>
      <c r="F62" s="61"/>
      <c r="G62" s="61"/>
      <c r="H62" s="61"/>
      <c r="I62" s="61"/>
      <c r="J62" s="69">
        <v>0</v>
      </c>
      <c r="K62" s="58">
        <f>+J62</f>
        <v>0</v>
      </c>
      <c r="L62" s="60">
        <v>88</v>
      </c>
    </row>
    <row r="63" spans="1:256" s="50" customFormat="1" ht="45">
      <c r="A63" s="9">
        <v>999148</v>
      </c>
      <c r="B63" s="19" t="s">
        <v>155</v>
      </c>
      <c r="C63" s="61"/>
      <c r="D63" s="61"/>
      <c r="E63" s="61"/>
      <c r="F63" s="61"/>
      <c r="G63" s="61"/>
      <c r="H63" s="61"/>
      <c r="I63" s="61"/>
      <c r="J63" s="20">
        <f>SUM(J61:J62)</f>
        <v>0</v>
      </c>
      <c r="K63" s="20">
        <f>SUM(K61:K62)</f>
        <v>0</v>
      </c>
      <c r="L63" s="9"/>
      <c r="IR63" s="51"/>
      <c r="IS63" s="51"/>
      <c r="IT63" s="51"/>
      <c r="IU63" s="51"/>
      <c r="IV63" s="51"/>
    </row>
    <row r="64" spans="1:256" s="50" customFormat="1" ht="51" customHeight="1">
      <c r="A64" s="67"/>
      <c r="B64" s="68" t="s">
        <v>156</v>
      </c>
      <c r="C64" s="68"/>
      <c r="D64" s="68"/>
      <c r="E64" s="68"/>
      <c r="F64" s="68"/>
      <c r="G64" s="68"/>
      <c r="H64" s="68"/>
      <c r="I64" s="68"/>
      <c r="J64" s="10"/>
      <c r="K64" s="10"/>
      <c r="L64" s="10"/>
      <c r="IR64" s="51"/>
      <c r="IS64" s="51"/>
      <c r="IT64" s="51"/>
      <c r="IU64" s="51"/>
      <c r="IV64" s="51"/>
    </row>
    <row r="65" spans="1:12" ht="25.5">
      <c r="A65" s="56">
        <v>999149</v>
      </c>
      <c r="B65" s="57" t="s">
        <v>157</v>
      </c>
      <c r="C65" s="61"/>
      <c r="D65" s="61"/>
      <c r="E65" s="61"/>
      <c r="F65" s="61"/>
      <c r="G65" s="61"/>
      <c r="H65" s="61"/>
      <c r="I65" s="61"/>
      <c r="J65" s="69">
        <v>0</v>
      </c>
      <c r="K65" s="58">
        <f>+J65</f>
        <v>0</v>
      </c>
      <c r="L65" s="60">
        <v>89</v>
      </c>
    </row>
    <row r="66" spans="1:12" ht="25.5">
      <c r="A66" s="56">
        <v>999150</v>
      </c>
      <c r="B66" s="57" t="s">
        <v>158</v>
      </c>
      <c r="C66" s="61"/>
      <c r="D66" s="61"/>
      <c r="E66" s="61"/>
      <c r="F66" s="61"/>
      <c r="G66" s="61"/>
      <c r="H66" s="61"/>
      <c r="I66" s="61"/>
      <c r="J66" s="69">
        <v>0</v>
      </c>
      <c r="K66" s="58">
        <f>+J66</f>
        <v>0</v>
      </c>
      <c r="L66" s="60">
        <v>90</v>
      </c>
    </row>
    <row r="67" spans="1:12" ht="51">
      <c r="A67" s="56">
        <v>999151</v>
      </c>
      <c r="B67" s="57" t="s">
        <v>159</v>
      </c>
      <c r="C67" s="61"/>
      <c r="D67" s="61"/>
      <c r="E67" s="61"/>
      <c r="F67" s="61"/>
      <c r="G67" s="61"/>
      <c r="H67" s="61"/>
      <c r="I67" s="61"/>
      <c r="J67" s="69">
        <v>0</v>
      </c>
      <c r="K67" s="58">
        <f>+J67</f>
        <v>0</v>
      </c>
      <c r="L67" s="60">
        <v>91</v>
      </c>
    </row>
    <row r="68" spans="1:256" s="50" customFormat="1" ht="45">
      <c r="A68" s="9">
        <v>999152</v>
      </c>
      <c r="B68" s="19" t="s">
        <v>160</v>
      </c>
      <c r="C68" s="61"/>
      <c r="D68" s="61"/>
      <c r="E68" s="61"/>
      <c r="F68" s="61"/>
      <c r="G68" s="61"/>
      <c r="H68" s="61"/>
      <c r="I68" s="61"/>
      <c r="J68" s="20">
        <f>SUM(J65:J67)</f>
        <v>0</v>
      </c>
      <c r="K68" s="20">
        <f>SUM(K65:K67)</f>
        <v>0</v>
      </c>
      <c r="L68" s="9"/>
      <c r="IR68" s="51"/>
      <c r="IS68" s="51"/>
      <c r="IT68" s="51"/>
      <c r="IU68" s="51"/>
      <c r="IV68" s="51"/>
    </row>
    <row r="69" spans="1:256" s="50" customFormat="1" ht="51" customHeight="1">
      <c r="A69" s="67"/>
      <c r="B69" s="68" t="s">
        <v>161</v>
      </c>
      <c r="C69" s="68"/>
      <c r="D69" s="68"/>
      <c r="E69" s="68"/>
      <c r="F69" s="68"/>
      <c r="G69" s="68"/>
      <c r="H69" s="68"/>
      <c r="I69" s="68"/>
      <c r="J69" s="10"/>
      <c r="K69" s="10"/>
      <c r="L69" s="10"/>
      <c r="IR69" s="51"/>
      <c r="IS69" s="51"/>
      <c r="IT69" s="51"/>
      <c r="IU69" s="51"/>
      <c r="IV69" s="51"/>
    </row>
    <row r="70" spans="1:12" ht="25.5">
      <c r="A70" s="56">
        <v>999153</v>
      </c>
      <c r="B70" s="57" t="s">
        <v>162</v>
      </c>
      <c r="C70" s="61"/>
      <c r="D70" s="61"/>
      <c r="E70" s="61"/>
      <c r="F70" s="61"/>
      <c r="G70" s="61"/>
      <c r="H70" s="61"/>
      <c r="I70" s="61"/>
      <c r="J70" s="69">
        <v>0</v>
      </c>
      <c r="K70" s="58">
        <f>+J70</f>
        <v>0</v>
      </c>
      <c r="L70" s="60">
        <v>92</v>
      </c>
    </row>
    <row r="71" spans="1:12" ht="25.5">
      <c r="A71" s="56">
        <v>999154</v>
      </c>
      <c r="B71" s="57" t="s">
        <v>163</v>
      </c>
      <c r="C71" s="61"/>
      <c r="D71" s="61"/>
      <c r="E71" s="61"/>
      <c r="F71" s="61"/>
      <c r="G71" s="61"/>
      <c r="H71" s="61"/>
      <c r="I71" s="61"/>
      <c r="J71" s="69">
        <v>0</v>
      </c>
      <c r="K71" s="58">
        <f>+J71</f>
        <v>0</v>
      </c>
      <c r="L71" s="60">
        <v>93</v>
      </c>
    </row>
    <row r="72" spans="1:256" s="50" customFormat="1" ht="45">
      <c r="A72" s="9">
        <v>999155</v>
      </c>
      <c r="B72" s="19" t="s">
        <v>164</v>
      </c>
      <c r="C72" s="61"/>
      <c r="D72" s="61"/>
      <c r="E72" s="61"/>
      <c r="F72" s="61"/>
      <c r="G72" s="61"/>
      <c r="H72" s="61"/>
      <c r="I72" s="61"/>
      <c r="J72" s="20">
        <f>SUM(J70:J71)</f>
        <v>0</v>
      </c>
      <c r="K72" s="20">
        <f>SUM(K70:K71)</f>
        <v>0</v>
      </c>
      <c r="L72" s="9"/>
      <c r="IR72" s="51"/>
      <c r="IS72" s="51"/>
      <c r="IT72" s="51"/>
      <c r="IU72" s="51"/>
      <c r="IV72" s="51"/>
    </row>
    <row r="73" spans="1:256" s="50" customFormat="1" ht="51" customHeight="1">
      <c r="A73" s="67"/>
      <c r="B73" s="68" t="s">
        <v>165</v>
      </c>
      <c r="C73" s="68"/>
      <c r="D73" s="68"/>
      <c r="E73" s="68"/>
      <c r="F73" s="68"/>
      <c r="G73" s="68"/>
      <c r="H73" s="68"/>
      <c r="I73" s="68"/>
      <c r="J73" s="10"/>
      <c r="K73" s="10"/>
      <c r="L73" s="10"/>
      <c r="IR73" s="51"/>
      <c r="IS73" s="51"/>
      <c r="IT73" s="51"/>
      <c r="IU73" s="51"/>
      <c r="IV73" s="51"/>
    </row>
    <row r="74" spans="1:12" ht="25.5">
      <c r="A74" s="56">
        <v>999156</v>
      </c>
      <c r="B74" s="57" t="s">
        <v>166</v>
      </c>
      <c r="C74" s="61"/>
      <c r="D74" s="61"/>
      <c r="E74" s="61"/>
      <c r="F74" s="61"/>
      <c r="G74" s="61"/>
      <c r="H74" s="61"/>
      <c r="I74" s="61"/>
      <c r="J74" s="69"/>
      <c r="K74" s="58">
        <f>+J74</f>
        <v>0</v>
      </c>
      <c r="L74" s="60">
        <v>94</v>
      </c>
    </row>
    <row r="75" spans="1:12" ht="25.5">
      <c r="A75" s="56">
        <v>999157</v>
      </c>
      <c r="B75" s="70" t="s">
        <v>167</v>
      </c>
      <c r="C75" s="61"/>
      <c r="D75" s="61"/>
      <c r="E75" s="61"/>
      <c r="F75" s="61"/>
      <c r="G75" s="61"/>
      <c r="H75" s="61"/>
      <c r="I75" s="61"/>
      <c r="J75" s="69"/>
      <c r="K75" s="58">
        <f>+J75</f>
        <v>0</v>
      </c>
      <c r="L75" s="60">
        <v>95</v>
      </c>
    </row>
    <row r="76" spans="1:256" s="50" customFormat="1" ht="40.5">
      <c r="A76" s="9">
        <v>999158</v>
      </c>
      <c r="B76" s="19" t="s">
        <v>168</v>
      </c>
      <c r="C76" s="61"/>
      <c r="D76" s="61"/>
      <c r="E76" s="61"/>
      <c r="F76" s="61"/>
      <c r="G76" s="61"/>
      <c r="H76" s="61"/>
      <c r="I76" s="61"/>
      <c r="J76" s="20">
        <f>SUM(J74:J75)</f>
        <v>0</v>
      </c>
      <c r="K76" s="20">
        <f>SUM(K74:K75)</f>
        <v>0</v>
      </c>
      <c r="L76" s="9"/>
      <c r="IR76" s="51"/>
      <c r="IS76" s="51"/>
      <c r="IT76" s="51"/>
      <c r="IU76" s="51"/>
      <c r="IV76" s="51"/>
    </row>
    <row r="77" spans="1:256" s="50" customFormat="1" ht="51" customHeight="1">
      <c r="A77" s="67"/>
      <c r="B77" s="68" t="s">
        <v>169</v>
      </c>
      <c r="C77" s="68"/>
      <c r="D77" s="68"/>
      <c r="E77" s="68"/>
      <c r="F77" s="68"/>
      <c r="G77" s="68"/>
      <c r="H77" s="68"/>
      <c r="I77" s="68"/>
      <c r="J77" s="10"/>
      <c r="K77" s="10"/>
      <c r="L77" s="10"/>
      <c r="IR77" s="51"/>
      <c r="IS77" s="51"/>
      <c r="IT77" s="51"/>
      <c r="IU77" s="51"/>
      <c r="IV77" s="51"/>
    </row>
    <row r="78" spans="1:12" ht="38.25">
      <c r="A78" s="56">
        <v>999159</v>
      </c>
      <c r="B78" s="71" t="s">
        <v>170</v>
      </c>
      <c r="C78" s="61"/>
      <c r="D78" s="61"/>
      <c r="E78" s="61"/>
      <c r="F78" s="61"/>
      <c r="G78" s="61"/>
      <c r="H78" s="61"/>
      <c r="I78" s="61"/>
      <c r="J78" s="69">
        <v>0</v>
      </c>
      <c r="K78" s="58">
        <f>+J78</f>
        <v>0</v>
      </c>
      <c r="L78" s="60">
        <v>96</v>
      </c>
    </row>
    <row r="79" spans="1:12" ht="25.5">
      <c r="A79" s="56">
        <v>999160</v>
      </c>
      <c r="B79" s="70" t="s">
        <v>171</v>
      </c>
      <c r="C79" s="61"/>
      <c r="D79" s="61"/>
      <c r="E79" s="61"/>
      <c r="F79" s="61"/>
      <c r="G79" s="61"/>
      <c r="H79" s="61"/>
      <c r="I79" s="61"/>
      <c r="J79" s="69">
        <v>0</v>
      </c>
      <c r="K79" s="58">
        <f>+J79</f>
        <v>0</v>
      </c>
      <c r="L79" s="60">
        <v>97</v>
      </c>
    </row>
    <row r="80" spans="1:256" s="50" customFormat="1" ht="40.5">
      <c r="A80" s="9">
        <v>999161</v>
      </c>
      <c r="B80" s="19" t="s">
        <v>172</v>
      </c>
      <c r="C80" s="61"/>
      <c r="D80" s="61"/>
      <c r="E80" s="61"/>
      <c r="F80" s="61"/>
      <c r="G80" s="61"/>
      <c r="H80" s="61"/>
      <c r="I80" s="61"/>
      <c r="J80" s="20">
        <f>SUM(J78:J79)</f>
        <v>0</v>
      </c>
      <c r="K80" s="20">
        <f>SUM(K78:K79)</f>
        <v>0</v>
      </c>
      <c r="L80" s="9"/>
      <c r="IR80" s="51"/>
      <c r="IS80" s="51"/>
      <c r="IT80" s="51"/>
      <c r="IU80" s="51"/>
      <c r="IV80" s="51"/>
    </row>
    <row r="81" spans="1:256" s="50" customFormat="1" ht="51" customHeight="1">
      <c r="A81" s="67"/>
      <c r="B81" s="68" t="s">
        <v>173</v>
      </c>
      <c r="C81" s="68"/>
      <c r="D81" s="68"/>
      <c r="E81" s="68"/>
      <c r="F81" s="68"/>
      <c r="G81" s="68"/>
      <c r="H81" s="68"/>
      <c r="I81" s="68"/>
      <c r="J81" s="10"/>
      <c r="K81" s="10"/>
      <c r="L81" s="10"/>
      <c r="IR81" s="51"/>
      <c r="IS81" s="51"/>
      <c r="IT81" s="51"/>
      <c r="IU81" s="51"/>
      <c r="IV81" s="51"/>
    </row>
    <row r="82" spans="1:12" ht="25.5">
      <c r="A82" s="56">
        <v>999162</v>
      </c>
      <c r="B82" s="71" t="s">
        <v>174</v>
      </c>
      <c r="C82" s="61"/>
      <c r="D82" s="61"/>
      <c r="E82" s="61"/>
      <c r="F82" s="61"/>
      <c r="G82" s="61"/>
      <c r="H82" s="61"/>
      <c r="I82" s="61"/>
      <c r="J82" s="69"/>
      <c r="K82" s="58">
        <f>+J82</f>
        <v>0</v>
      </c>
      <c r="L82" s="60">
        <v>98</v>
      </c>
    </row>
    <row r="83" spans="1:12" ht="38.25">
      <c r="A83" s="56">
        <v>999163</v>
      </c>
      <c r="B83" s="70" t="s">
        <v>175</v>
      </c>
      <c r="C83" s="61"/>
      <c r="D83" s="61"/>
      <c r="E83" s="61"/>
      <c r="F83" s="61"/>
      <c r="G83" s="61"/>
      <c r="H83" s="61"/>
      <c r="I83" s="61"/>
      <c r="J83" s="69"/>
      <c r="K83" s="58">
        <f>+J83</f>
        <v>0</v>
      </c>
      <c r="L83" s="60">
        <v>99</v>
      </c>
    </row>
    <row r="84" spans="1:256" s="50" customFormat="1" ht="60">
      <c r="A84" s="9">
        <v>999164</v>
      </c>
      <c r="B84" s="19" t="s">
        <v>176</v>
      </c>
      <c r="C84" s="61"/>
      <c r="D84" s="61"/>
      <c r="E84" s="61"/>
      <c r="F84" s="61"/>
      <c r="G84" s="61"/>
      <c r="H84" s="61"/>
      <c r="I84" s="61"/>
      <c r="J84" s="20">
        <f>+J82+J83</f>
        <v>0</v>
      </c>
      <c r="K84" s="20">
        <f>+K82+K83</f>
        <v>0</v>
      </c>
      <c r="L84" s="9"/>
      <c r="IR84" s="51"/>
      <c r="IS84" s="51"/>
      <c r="IT84" s="51"/>
      <c r="IU84" s="51"/>
      <c r="IV84" s="51"/>
    </row>
    <row r="85" spans="1:12" ht="38.25">
      <c r="A85" s="56">
        <v>999165</v>
      </c>
      <c r="B85" s="70" t="s">
        <v>177</v>
      </c>
      <c r="C85" s="61"/>
      <c r="D85" s="61"/>
      <c r="E85" s="61"/>
      <c r="F85" s="61"/>
      <c r="G85" s="61"/>
      <c r="H85" s="61"/>
      <c r="I85" s="61"/>
      <c r="J85" s="69">
        <v>0</v>
      </c>
      <c r="K85" s="58">
        <f>+J85</f>
        <v>0</v>
      </c>
      <c r="L85" s="60">
        <v>100</v>
      </c>
    </row>
    <row r="86" spans="1:256" s="50" customFormat="1" ht="45">
      <c r="A86" s="9">
        <v>999166</v>
      </c>
      <c r="B86" s="19" t="s">
        <v>178</v>
      </c>
      <c r="C86" s="61"/>
      <c r="D86" s="61"/>
      <c r="E86" s="61"/>
      <c r="F86" s="61"/>
      <c r="G86" s="61"/>
      <c r="H86" s="61"/>
      <c r="I86" s="61"/>
      <c r="J86" s="20">
        <f>+J59+J63+J68+J72+J76+J80+J84+J85</f>
        <v>0</v>
      </c>
      <c r="K86" s="20">
        <f>+K59+K63+K68+K72+K76+K80+K84+K85</f>
        <v>0</v>
      </c>
      <c r="L86" s="9"/>
      <c r="IR86" s="51"/>
      <c r="IS86" s="51"/>
      <c r="IT86" s="51"/>
      <c r="IU86" s="51"/>
      <c r="IV86" s="51"/>
    </row>
    <row r="87" spans="1:256" s="50" customFormat="1" ht="30">
      <c r="A87" s="9">
        <v>999167</v>
      </c>
      <c r="B87" s="19" t="s">
        <v>179</v>
      </c>
      <c r="C87" s="61"/>
      <c r="D87" s="61"/>
      <c r="E87" s="61"/>
      <c r="F87" s="61"/>
      <c r="G87" s="61"/>
      <c r="H87" s="61"/>
      <c r="I87" s="61"/>
      <c r="J87" s="20">
        <f>+J54+J86</f>
        <v>0</v>
      </c>
      <c r="K87" s="20">
        <f>+K54+K86</f>
        <v>0</v>
      </c>
      <c r="L87" s="9"/>
      <c r="IR87" s="51"/>
      <c r="IS87" s="51"/>
      <c r="IT87" s="51"/>
      <c r="IU87" s="51"/>
      <c r="IV87" s="51"/>
    </row>
    <row r="88" spans="1:256" s="50" customFormat="1" ht="51" customHeight="1">
      <c r="A88" s="67"/>
      <c r="B88" s="68" t="s">
        <v>180</v>
      </c>
      <c r="C88" s="68"/>
      <c r="D88" s="68"/>
      <c r="E88" s="68"/>
      <c r="F88" s="68"/>
      <c r="G88" s="68"/>
      <c r="H88" s="68"/>
      <c r="I88" s="68"/>
      <c r="J88" s="10"/>
      <c r="K88" s="10"/>
      <c r="L88" s="10"/>
      <c r="IR88" s="51"/>
      <c r="IS88" s="51"/>
      <c r="IT88" s="51"/>
      <c r="IU88" s="51"/>
      <c r="IV88" s="51"/>
    </row>
    <row r="89" spans="1:12" ht="38.25">
      <c r="A89" s="56">
        <v>999168</v>
      </c>
      <c r="B89" s="70" t="s">
        <v>181</v>
      </c>
      <c r="C89" s="61"/>
      <c r="D89" s="61"/>
      <c r="E89" s="61"/>
      <c r="F89" s="61"/>
      <c r="G89" s="61"/>
      <c r="H89" s="61"/>
      <c r="I89" s="61"/>
      <c r="J89" s="69">
        <v>0</v>
      </c>
      <c r="K89" s="58">
        <f>+J89</f>
        <v>0</v>
      </c>
      <c r="L89" s="60">
        <v>101</v>
      </c>
    </row>
    <row r="90" spans="1:12" ht="38.25">
      <c r="A90" s="56">
        <v>999169</v>
      </c>
      <c r="B90" s="57" t="s">
        <v>182</v>
      </c>
      <c r="C90" s="61"/>
      <c r="D90" s="61"/>
      <c r="E90" s="61"/>
      <c r="F90" s="61"/>
      <c r="G90" s="61"/>
      <c r="H90" s="61"/>
      <c r="I90" s="61"/>
      <c r="J90" s="69">
        <v>0</v>
      </c>
      <c r="K90" s="58">
        <f>+J90</f>
        <v>0</v>
      </c>
      <c r="L90" s="60">
        <v>102</v>
      </c>
    </row>
    <row r="91" spans="1:12" ht="38.25">
      <c r="A91" s="56">
        <v>999170</v>
      </c>
      <c r="B91" s="57" t="s">
        <v>183</v>
      </c>
      <c r="C91" s="61"/>
      <c r="D91" s="61"/>
      <c r="E91" s="61"/>
      <c r="F91" s="61"/>
      <c r="G91" s="61"/>
      <c r="H91" s="61"/>
      <c r="I91" s="61"/>
      <c r="J91" s="69">
        <v>0</v>
      </c>
      <c r="K91" s="58">
        <f>+J91</f>
        <v>0</v>
      </c>
      <c r="L91" s="60">
        <v>103</v>
      </c>
    </row>
    <row r="92" spans="1:12" ht="38.25">
      <c r="A92" s="56">
        <v>999171</v>
      </c>
      <c r="B92" s="57" t="s">
        <v>184</v>
      </c>
      <c r="C92" s="61"/>
      <c r="D92" s="61"/>
      <c r="E92" s="61"/>
      <c r="F92" s="61"/>
      <c r="G92" s="61"/>
      <c r="H92" s="61"/>
      <c r="I92" s="61"/>
      <c r="J92" s="69">
        <v>0</v>
      </c>
      <c r="K92" s="58">
        <f>+J92</f>
        <v>0</v>
      </c>
      <c r="L92" s="60">
        <v>104</v>
      </c>
    </row>
    <row r="93" spans="1:12" ht="38.25">
      <c r="A93" s="56">
        <v>999172</v>
      </c>
      <c r="B93" s="57" t="s">
        <v>185</v>
      </c>
      <c r="C93" s="61"/>
      <c r="D93" s="61"/>
      <c r="E93" s="61"/>
      <c r="F93" s="61"/>
      <c r="G93" s="61"/>
      <c r="H93" s="61"/>
      <c r="I93" s="61"/>
      <c r="J93" s="69">
        <v>0</v>
      </c>
      <c r="K93" s="58">
        <f>+J93</f>
        <v>0</v>
      </c>
      <c r="L93" s="60">
        <v>105</v>
      </c>
    </row>
    <row r="94" spans="1:256" s="50" customFormat="1" ht="60">
      <c r="A94" s="9">
        <v>999173</v>
      </c>
      <c r="B94" s="19" t="s">
        <v>186</v>
      </c>
      <c r="C94" s="61"/>
      <c r="D94" s="61"/>
      <c r="E94" s="61"/>
      <c r="F94" s="61"/>
      <c r="G94" s="61"/>
      <c r="H94" s="61"/>
      <c r="I94" s="61"/>
      <c r="J94" s="20">
        <f>SUM(J89:J93)</f>
        <v>0</v>
      </c>
      <c r="K94" s="20">
        <f>SUM(K89:K93)</f>
        <v>0</v>
      </c>
      <c r="L94" s="9"/>
      <c r="IR94" s="51"/>
      <c r="IS94" s="51"/>
      <c r="IT94" s="51"/>
      <c r="IU94" s="51"/>
      <c r="IV94" s="51"/>
    </row>
    <row r="95" spans="1:12" ht="51">
      <c r="A95" s="56">
        <v>999174</v>
      </c>
      <c r="B95" s="57" t="s">
        <v>187</v>
      </c>
      <c r="C95" s="61"/>
      <c r="D95" s="61"/>
      <c r="E95" s="61"/>
      <c r="F95" s="61"/>
      <c r="G95" s="61"/>
      <c r="H95" s="61"/>
      <c r="I95" s="61"/>
      <c r="J95" s="69">
        <v>0</v>
      </c>
      <c r="K95" s="58">
        <f>+J95</f>
        <v>0</v>
      </c>
      <c r="L95" s="60">
        <v>106</v>
      </c>
    </row>
    <row r="96" spans="1:256" s="50" customFormat="1" ht="51" customHeight="1">
      <c r="A96" s="67"/>
      <c r="B96" s="68" t="s">
        <v>188</v>
      </c>
      <c r="C96" s="68"/>
      <c r="D96" s="68"/>
      <c r="E96" s="68"/>
      <c r="F96" s="68"/>
      <c r="G96" s="68"/>
      <c r="H96" s="68"/>
      <c r="I96" s="68"/>
      <c r="J96" s="10"/>
      <c r="K96" s="10"/>
      <c r="L96" s="10"/>
      <c r="IR96" s="51"/>
      <c r="IS96" s="51"/>
      <c r="IT96" s="51"/>
      <c r="IU96" s="51"/>
      <c r="IV96" s="51"/>
    </row>
    <row r="97" spans="1:12" ht="25.5">
      <c r="A97" s="56">
        <v>999175</v>
      </c>
      <c r="B97" s="57" t="s">
        <v>189</v>
      </c>
      <c r="C97" s="61"/>
      <c r="D97" s="61"/>
      <c r="E97" s="61"/>
      <c r="F97" s="61"/>
      <c r="G97" s="61"/>
      <c r="H97" s="61"/>
      <c r="I97" s="61"/>
      <c r="J97" s="69">
        <v>0</v>
      </c>
      <c r="K97" s="58">
        <f aca="true" t="shared" si="7" ref="K97:K103">+J97</f>
        <v>0</v>
      </c>
      <c r="L97" s="60">
        <v>107</v>
      </c>
    </row>
    <row r="98" spans="1:12" ht="25.5">
      <c r="A98" s="56">
        <v>999176</v>
      </c>
      <c r="B98" s="57" t="s">
        <v>190</v>
      </c>
      <c r="C98" s="61"/>
      <c r="D98" s="61"/>
      <c r="E98" s="61"/>
      <c r="F98" s="61"/>
      <c r="G98" s="61"/>
      <c r="H98" s="61"/>
      <c r="I98" s="61"/>
      <c r="J98" s="69">
        <v>0</v>
      </c>
      <c r="K98" s="58">
        <f t="shared" si="7"/>
        <v>0</v>
      </c>
      <c r="L98" s="60">
        <v>108</v>
      </c>
    </row>
    <row r="99" spans="1:12" ht="25.5">
      <c r="A99" s="56">
        <v>999177</v>
      </c>
      <c r="B99" s="57" t="s">
        <v>191</v>
      </c>
      <c r="C99" s="61"/>
      <c r="D99" s="61"/>
      <c r="E99" s="61"/>
      <c r="F99" s="61"/>
      <c r="G99" s="61"/>
      <c r="H99" s="61"/>
      <c r="I99" s="61"/>
      <c r="J99" s="69">
        <v>0</v>
      </c>
      <c r="K99" s="58">
        <f t="shared" si="7"/>
        <v>0</v>
      </c>
      <c r="L99" s="60">
        <v>109</v>
      </c>
    </row>
    <row r="100" spans="1:12" ht="25.5">
      <c r="A100" s="56">
        <v>999178</v>
      </c>
      <c r="B100" s="62" t="s">
        <v>192</v>
      </c>
      <c r="C100" s="61"/>
      <c r="D100" s="61"/>
      <c r="E100" s="61"/>
      <c r="F100" s="61"/>
      <c r="G100" s="61"/>
      <c r="H100" s="61"/>
      <c r="I100" s="61"/>
      <c r="J100" s="72">
        <v>0</v>
      </c>
      <c r="K100" s="58">
        <f t="shared" si="7"/>
        <v>0</v>
      </c>
      <c r="L100" s="60">
        <v>110</v>
      </c>
    </row>
    <row r="101" spans="1:12" ht="25.5">
      <c r="A101" s="56">
        <v>999179</v>
      </c>
      <c r="B101" s="62" t="s">
        <v>193</v>
      </c>
      <c r="C101" s="61"/>
      <c r="D101" s="61"/>
      <c r="E101" s="61"/>
      <c r="F101" s="61"/>
      <c r="G101" s="61"/>
      <c r="H101" s="61"/>
      <c r="I101" s="61"/>
      <c r="J101" s="72">
        <v>0</v>
      </c>
      <c r="K101" s="58">
        <f t="shared" si="7"/>
        <v>0</v>
      </c>
      <c r="L101" s="60">
        <v>111</v>
      </c>
    </row>
    <row r="102" spans="1:12" ht="38.25">
      <c r="A102" s="56">
        <v>999180</v>
      </c>
      <c r="B102" s="71" t="s">
        <v>194</v>
      </c>
      <c r="C102" s="61"/>
      <c r="D102" s="61"/>
      <c r="E102" s="61"/>
      <c r="F102" s="61"/>
      <c r="G102" s="61"/>
      <c r="H102" s="61"/>
      <c r="I102" s="61"/>
      <c r="J102" s="72">
        <v>0</v>
      </c>
      <c r="K102" s="58">
        <f t="shared" si="7"/>
        <v>0</v>
      </c>
      <c r="L102" s="60">
        <v>112</v>
      </c>
    </row>
    <row r="103" spans="1:12" ht="38.25">
      <c r="A103" s="56">
        <v>999181</v>
      </c>
      <c r="B103" s="71" t="s">
        <v>195</v>
      </c>
      <c r="C103" s="61"/>
      <c r="D103" s="61"/>
      <c r="E103" s="61"/>
      <c r="F103" s="61"/>
      <c r="G103" s="61"/>
      <c r="H103" s="61"/>
      <c r="I103" s="61"/>
      <c r="J103" s="72">
        <v>0</v>
      </c>
      <c r="K103" s="58">
        <f t="shared" si="7"/>
        <v>0</v>
      </c>
      <c r="L103" s="60">
        <v>113</v>
      </c>
    </row>
    <row r="104" spans="1:12" s="50" customFormat="1" ht="60">
      <c r="A104" s="9">
        <v>999182</v>
      </c>
      <c r="B104" s="19" t="s">
        <v>196</v>
      </c>
      <c r="C104" s="61"/>
      <c r="D104" s="61"/>
      <c r="E104" s="61"/>
      <c r="F104" s="61"/>
      <c r="G104" s="61"/>
      <c r="H104" s="61"/>
      <c r="I104" s="61"/>
      <c r="J104" s="20">
        <f>SUM(J97:J103)</f>
        <v>0</v>
      </c>
      <c r="K104" s="20">
        <f>SUM(K97:K103)</f>
        <v>0</v>
      </c>
      <c r="L104" s="9"/>
    </row>
    <row r="105" spans="1:12" ht="59.25" customHeight="1">
      <c r="A105" s="56">
        <v>999183</v>
      </c>
      <c r="B105" s="62" t="s">
        <v>197</v>
      </c>
      <c r="C105" s="61"/>
      <c r="D105" s="61"/>
      <c r="E105" s="61"/>
      <c r="F105" s="61"/>
      <c r="G105" s="61"/>
      <c r="H105" s="61"/>
      <c r="I105" s="61"/>
      <c r="J105" s="72">
        <v>0</v>
      </c>
      <c r="K105" s="58">
        <f>+J105</f>
        <v>0</v>
      </c>
      <c r="L105" s="60">
        <v>114</v>
      </c>
    </row>
    <row r="106" spans="1:256" s="50" customFormat="1" ht="15">
      <c r="A106" s="9">
        <v>999184</v>
      </c>
      <c r="B106" s="19" t="s">
        <v>198</v>
      </c>
      <c r="C106" s="61"/>
      <c r="D106" s="61"/>
      <c r="E106" s="61"/>
      <c r="F106" s="61"/>
      <c r="G106" s="61"/>
      <c r="H106" s="61"/>
      <c r="I106" s="61"/>
      <c r="J106" s="20">
        <f>+J94+J95+J104+J105</f>
        <v>0</v>
      </c>
      <c r="K106" s="20">
        <f>+K94+K95+K104+K105</f>
        <v>0</v>
      </c>
      <c r="L106" s="9"/>
      <c r="IR106" s="51"/>
      <c r="IS106" s="51"/>
      <c r="IT106" s="51"/>
      <c r="IU106" s="51"/>
      <c r="IV106" s="51"/>
    </row>
    <row r="107" spans="1:256" s="50" customFormat="1" ht="15">
      <c r="A107" s="9">
        <v>999185</v>
      </c>
      <c r="B107" s="19" t="s">
        <v>199</v>
      </c>
      <c r="C107" s="61"/>
      <c r="D107" s="61"/>
      <c r="E107" s="61"/>
      <c r="F107" s="61"/>
      <c r="G107" s="61"/>
      <c r="H107" s="61"/>
      <c r="I107" s="61"/>
      <c r="J107" s="20"/>
      <c r="K107" s="20">
        <f>K35+K87+K106</f>
        <v>0</v>
      </c>
      <c r="L107" s="9"/>
      <c r="IR107" s="51"/>
      <c r="IS107" s="51"/>
      <c r="IT107" s="51"/>
      <c r="IU107" s="51"/>
      <c r="IV107" s="51"/>
    </row>
    <row r="109" spans="1:12" ht="12.75">
      <c r="A109" s="31">
        <v>1</v>
      </c>
      <c r="B109" s="31"/>
      <c r="C109" s="31">
        <v>2</v>
      </c>
      <c r="D109" s="31">
        <v>3</v>
      </c>
      <c r="E109" s="31">
        <v>4</v>
      </c>
      <c r="F109" s="31">
        <v>5</v>
      </c>
      <c r="G109" s="31">
        <v>6</v>
      </c>
      <c r="H109" s="31">
        <v>7</v>
      </c>
      <c r="I109" s="31">
        <v>8</v>
      </c>
      <c r="J109" s="31">
        <v>9</v>
      </c>
      <c r="K109" s="31">
        <v>10</v>
      </c>
      <c r="L109" s="31"/>
    </row>
    <row r="111" spans="1:2" ht="14.25">
      <c r="A111" s="34"/>
      <c r="B111" s="35" t="s">
        <v>83</v>
      </c>
    </row>
    <row r="112" spans="1:2" ht="15">
      <c r="A112" s="36"/>
      <c r="B112" s="35" t="s">
        <v>84</v>
      </c>
    </row>
  </sheetData>
  <sheetProtection selectLockedCells="1" selectUnlockedCells="1"/>
  <mergeCells count="8">
    <mergeCell ref="A10:L10"/>
    <mergeCell ref="A11:L11"/>
    <mergeCell ref="A2:L2"/>
    <mergeCell ref="A5:L5"/>
    <mergeCell ref="A6:L6"/>
    <mergeCell ref="A7:L7"/>
    <mergeCell ref="A8:L8"/>
    <mergeCell ref="A9:L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ignoredErrors>
    <ignoredError sqref="K14:K15 K17:K21 K23:K30 K32 K34 K48:K53 K57:K58 K61:K62 K65:K67 K70:K7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C93"/>
  <sheetViews>
    <sheetView zoomScale="125" zoomScaleNormal="125" zoomScalePageLayoutView="0" workbookViewId="0" topLeftCell="A1">
      <selection activeCell="I10" sqref="I10"/>
    </sheetView>
  </sheetViews>
  <sheetFormatPr defaultColWidth="12.140625" defaultRowHeight="12.75"/>
  <cols>
    <col min="1" max="1" width="15.00390625" style="74" customWidth="1"/>
    <col min="2" max="2" width="86.28125" style="75" customWidth="1"/>
    <col min="3" max="3" width="13.7109375" style="76" customWidth="1"/>
    <col min="4" max="4" width="18.421875" style="75" customWidth="1"/>
    <col min="5" max="239" width="12.140625" style="77" customWidth="1"/>
  </cols>
  <sheetData>
    <row r="1" spans="1:237" ht="14.25">
      <c r="A1" s="48"/>
      <c r="B1" s="49"/>
      <c r="C1" s="49"/>
      <c r="D1" s="4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</row>
    <row r="2" spans="1:237" ht="78" customHeight="1">
      <c r="A2" s="172"/>
      <c r="B2" s="172"/>
      <c r="C2" s="172"/>
      <c r="D2" s="17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</row>
    <row r="3" spans="1:237" ht="14.25">
      <c r="A3" s="48"/>
      <c r="B3" s="49"/>
      <c r="C3" s="49"/>
      <c r="D3" s="4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</row>
    <row r="4" spans="1:237" ht="14.25">
      <c r="A4" s="78"/>
      <c r="B4" s="78"/>
      <c r="C4" s="78"/>
      <c r="D4" s="7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</row>
    <row r="5" spans="1:237" ht="15">
      <c r="A5" s="174" t="s">
        <v>200</v>
      </c>
      <c r="B5" s="174"/>
      <c r="C5" s="174"/>
      <c r="D5" s="174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</row>
    <row r="6" spans="1:237" ht="15">
      <c r="A6" s="173" t="s">
        <v>1</v>
      </c>
      <c r="B6" s="173"/>
      <c r="C6" s="173"/>
      <c r="D6" s="173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</row>
    <row r="7" spans="1:237" ht="15">
      <c r="A7" s="173" t="s">
        <v>201</v>
      </c>
      <c r="B7" s="173"/>
      <c r="C7" s="173"/>
      <c r="D7" s="173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1:237" ht="15">
      <c r="A8" s="173" t="s">
        <v>202</v>
      </c>
      <c r="B8" s="173"/>
      <c r="C8" s="173"/>
      <c r="D8" s="17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</row>
    <row r="9" spans="1:237" ht="15">
      <c r="A9" s="173" t="s">
        <v>3</v>
      </c>
      <c r="B9" s="173"/>
      <c r="C9" s="173"/>
      <c r="D9" s="173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</row>
    <row r="10" spans="1:237" ht="15">
      <c r="A10" s="173" t="s">
        <v>94</v>
      </c>
      <c r="B10" s="173"/>
      <c r="C10" s="173"/>
      <c r="D10" s="173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</row>
    <row r="11" spans="1:237" ht="17.25" customHeight="1">
      <c r="A11" s="80"/>
      <c r="B11" s="80"/>
      <c r="C11" s="80"/>
      <c r="D11" s="80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</row>
    <row r="12" spans="1:237" ht="30">
      <c r="A12" s="9" t="s">
        <v>95</v>
      </c>
      <c r="B12" s="10" t="s">
        <v>7</v>
      </c>
      <c r="C12" s="9" t="s">
        <v>8</v>
      </c>
      <c r="D12" s="10" t="s">
        <v>9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</row>
    <row r="13" spans="1:237" ht="28.5" customHeight="1">
      <c r="A13" s="81"/>
      <c r="B13" s="68" t="s">
        <v>203</v>
      </c>
      <c r="C13" s="10"/>
      <c r="D13" s="10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</row>
    <row r="14" spans="1:237" ht="14.25">
      <c r="A14" s="81">
        <v>999201</v>
      </c>
      <c r="B14" s="82" t="s">
        <v>204</v>
      </c>
      <c r="C14" s="83">
        <f>+'F2 - ERI - G1'!K35</f>
        <v>0</v>
      </c>
      <c r="D14" s="8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</row>
    <row r="15" spans="1:237" ht="15">
      <c r="A15" s="81"/>
      <c r="B15" s="13" t="s">
        <v>205</v>
      </c>
      <c r="C15" s="13"/>
      <c r="D15" s="13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</row>
    <row r="16" spans="1:237" ht="14.25">
      <c r="A16" s="81">
        <v>999202</v>
      </c>
      <c r="B16" s="82" t="s">
        <v>206</v>
      </c>
      <c r="C16" s="83">
        <v>0</v>
      </c>
      <c r="D16" s="84">
        <v>116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</row>
    <row r="17" spans="1:237" ht="14.25">
      <c r="A17" s="81">
        <v>999203</v>
      </c>
      <c r="B17" s="82" t="s">
        <v>207</v>
      </c>
      <c r="C17" s="83">
        <v>0</v>
      </c>
      <c r="D17" s="84">
        <v>117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</row>
    <row r="18" spans="1:237" ht="14.25">
      <c r="A18" s="81">
        <v>999204</v>
      </c>
      <c r="B18" s="82" t="s">
        <v>208</v>
      </c>
      <c r="C18" s="83">
        <v>0</v>
      </c>
      <c r="D18" s="84">
        <v>118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</row>
    <row r="19" spans="1:237" ht="37.5" customHeight="1">
      <c r="A19" s="81">
        <v>999205</v>
      </c>
      <c r="B19" s="82" t="s">
        <v>209</v>
      </c>
      <c r="C19" s="83">
        <v>0</v>
      </c>
      <c r="D19" s="84">
        <v>119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</row>
    <row r="20" spans="1:237" ht="28.5">
      <c r="A20" s="81">
        <v>999206</v>
      </c>
      <c r="B20" s="82" t="s">
        <v>210</v>
      </c>
      <c r="C20" s="83">
        <v>0</v>
      </c>
      <c r="D20" s="84">
        <v>120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</row>
    <row r="21" spans="1:237" ht="36.75" customHeight="1">
      <c r="A21" s="81">
        <v>999207</v>
      </c>
      <c r="B21" s="82" t="s">
        <v>211</v>
      </c>
      <c r="C21" s="83">
        <v>0</v>
      </c>
      <c r="D21" s="84">
        <v>121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</row>
    <row r="22" spans="1:237" ht="28.5">
      <c r="A22" s="81">
        <v>999208</v>
      </c>
      <c r="B22" s="82" t="s">
        <v>212</v>
      </c>
      <c r="C22" s="83">
        <v>0</v>
      </c>
      <c r="D22" s="84">
        <v>122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</row>
    <row r="23" spans="1:237" ht="47.25" customHeight="1">
      <c r="A23" s="81">
        <v>999209</v>
      </c>
      <c r="B23" s="82" t="s">
        <v>213</v>
      </c>
      <c r="C23" s="83">
        <v>0</v>
      </c>
      <c r="D23" s="84">
        <v>123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</row>
    <row r="24" spans="1:237" ht="28.5">
      <c r="A24" s="81">
        <v>999210</v>
      </c>
      <c r="B24" s="82" t="s">
        <v>214</v>
      </c>
      <c r="C24" s="83">
        <v>0</v>
      </c>
      <c r="D24" s="84">
        <v>124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1:237" ht="14.25">
      <c r="A25" s="81">
        <v>999211</v>
      </c>
      <c r="B25" s="82" t="s">
        <v>215</v>
      </c>
      <c r="C25" s="83">
        <v>0</v>
      </c>
      <c r="D25" s="84">
        <v>125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</row>
    <row r="26" spans="1:237" ht="14.25">
      <c r="A26" s="81">
        <v>999212</v>
      </c>
      <c r="B26" s="82" t="s">
        <v>216</v>
      </c>
      <c r="C26" s="83">
        <v>0</v>
      </c>
      <c r="D26" s="84">
        <v>126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</row>
    <row r="27" spans="1:237" ht="14.25">
      <c r="A27" s="81">
        <v>999213</v>
      </c>
      <c r="B27" s="82" t="s">
        <v>217</v>
      </c>
      <c r="C27" s="83">
        <v>0</v>
      </c>
      <c r="D27" s="84">
        <v>127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</row>
    <row r="28" spans="1:237" ht="14.25">
      <c r="A28" s="81">
        <v>999214</v>
      </c>
      <c r="B28" s="82" t="s">
        <v>218</v>
      </c>
      <c r="C28" s="83">
        <v>0</v>
      </c>
      <c r="D28" s="84">
        <v>128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</row>
    <row r="29" spans="1:237" ht="14.25">
      <c r="A29" s="81">
        <v>999215</v>
      </c>
      <c r="B29" s="82" t="s">
        <v>219</v>
      </c>
      <c r="C29" s="83">
        <v>0</v>
      </c>
      <c r="D29" s="84">
        <v>129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</row>
    <row r="30" spans="1:237" ht="14.25">
      <c r="A30" s="81">
        <v>999216</v>
      </c>
      <c r="B30" s="82" t="s">
        <v>220</v>
      </c>
      <c r="C30" s="83">
        <v>0</v>
      </c>
      <c r="D30" s="84">
        <v>130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</row>
    <row r="31" spans="1:237" ht="14.25">
      <c r="A31" s="81">
        <v>999217</v>
      </c>
      <c r="B31" s="82" t="s">
        <v>221</v>
      </c>
      <c r="C31" s="83">
        <v>0</v>
      </c>
      <c r="D31" s="84">
        <v>131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</row>
    <row r="32" spans="1:237" ht="28.5">
      <c r="A32" s="81">
        <v>999218</v>
      </c>
      <c r="B32" s="82" t="s">
        <v>222</v>
      </c>
      <c r="C32" s="83">
        <v>0</v>
      </c>
      <c r="D32" s="84">
        <v>132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</row>
    <row r="33" spans="1:237" ht="14.25">
      <c r="A33" s="81">
        <v>999219</v>
      </c>
      <c r="B33" s="82" t="s">
        <v>223</v>
      </c>
      <c r="C33" s="83">
        <v>0</v>
      </c>
      <c r="D33" s="84">
        <v>133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</row>
    <row r="34" spans="1:4" s="85" customFormat="1" ht="15">
      <c r="A34" s="9">
        <v>999220</v>
      </c>
      <c r="B34" s="19" t="s">
        <v>224</v>
      </c>
      <c r="C34" s="20">
        <f>SUM(C14:C33)</f>
        <v>0</v>
      </c>
      <c r="D34" s="9"/>
    </row>
    <row r="35" spans="1:4" ht="21.75" customHeight="1">
      <c r="A35" s="81"/>
      <c r="B35" s="13" t="s">
        <v>225</v>
      </c>
      <c r="C35" s="13"/>
      <c r="D35" s="13"/>
    </row>
    <row r="36" spans="1:4" ht="14.25">
      <c r="A36" s="81">
        <v>999221</v>
      </c>
      <c r="B36" s="82" t="s">
        <v>226</v>
      </c>
      <c r="C36" s="83">
        <v>0</v>
      </c>
      <c r="D36" s="84">
        <v>134</v>
      </c>
    </row>
    <row r="37" spans="1:4" ht="14.25">
      <c r="A37" s="81">
        <v>999222</v>
      </c>
      <c r="B37" s="82" t="s">
        <v>227</v>
      </c>
      <c r="C37" s="83">
        <v>0</v>
      </c>
      <c r="D37" s="84">
        <v>135</v>
      </c>
    </row>
    <row r="38" spans="1:4" ht="14.25">
      <c r="A38" s="81">
        <v>999223</v>
      </c>
      <c r="B38" s="82" t="s">
        <v>228</v>
      </c>
      <c r="C38" s="83">
        <v>0</v>
      </c>
      <c r="D38" s="84">
        <v>136</v>
      </c>
    </row>
    <row r="39" spans="1:4" ht="14.25">
      <c r="A39" s="81">
        <v>999224</v>
      </c>
      <c r="B39" s="82" t="s">
        <v>229</v>
      </c>
      <c r="C39" s="83">
        <v>0</v>
      </c>
      <c r="D39" s="84">
        <v>137</v>
      </c>
    </row>
    <row r="40" spans="1:4" ht="14.25">
      <c r="A40" s="81">
        <v>999225</v>
      </c>
      <c r="B40" s="82" t="s">
        <v>230</v>
      </c>
      <c r="C40" s="83">
        <v>0</v>
      </c>
      <c r="D40" s="84">
        <v>138</v>
      </c>
    </row>
    <row r="41" spans="1:4" ht="14.25">
      <c r="A41" s="81">
        <v>999226</v>
      </c>
      <c r="B41" s="82" t="s">
        <v>231</v>
      </c>
      <c r="C41" s="83">
        <v>0</v>
      </c>
      <c r="D41" s="84">
        <v>139</v>
      </c>
    </row>
    <row r="42" spans="1:4" s="85" customFormat="1" ht="30" customHeight="1">
      <c r="A42" s="9">
        <v>999227</v>
      </c>
      <c r="B42" s="19" t="s">
        <v>232</v>
      </c>
      <c r="C42" s="20">
        <f>C34+C36+C37+C38+C39+C40+C41</f>
        <v>0</v>
      </c>
      <c r="D42" s="9"/>
    </row>
    <row r="43" spans="1:4" ht="21.75" customHeight="1">
      <c r="A43" s="81"/>
      <c r="B43" s="13" t="s">
        <v>233</v>
      </c>
      <c r="C43" s="13"/>
      <c r="D43" s="13"/>
    </row>
    <row r="44" spans="1:4" ht="14.25">
      <c r="A44" s="81">
        <v>999228</v>
      </c>
      <c r="B44" s="82" t="s">
        <v>234</v>
      </c>
      <c r="C44" s="83">
        <v>0</v>
      </c>
      <c r="D44" s="84">
        <v>140</v>
      </c>
    </row>
    <row r="45" spans="1:4" ht="14.25">
      <c r="A45" s="81">
        <v>999229</v>
      </c>
      <c r="B45" s="82" t="s">
        <v>235</v>
      </c>
      <c r="C45" s="83">
        <v>0</v>
      </c>
      <c r="D45" s="84">
        <v>141</v>
      </c>
    </row>
    <row r="46" spans="1:4" ht="14.25">
      <c r="A46" s="81">
        <v>999230</v>
      </c>
      <c r="B46" s="82" t="s">
        <v>236</v>
      </c>
      <c r="C46" s="83">
        <v>0</v>
      </c>
      <c r="D46" s="84">
        <v>142</v>
      </c>
    </row>
    <row r="47" spans="1:4" ht="14.25">
      <c r="A47" s="81">
        <v>999231</v>
      </c>
      <c r="B47" s="82" t="s">
        <v>237</v>
      </c>
      <c r="C47" s="83">
        <v>0</v>
      </c>
      <c r="D47" s="84">
        <v>143</v>
      </c>
    </row>
    <row r="48" spans="1:4" ht="14.25">
      <c r="A48" s="81">
        <v>999232</v>
      </c>
      <c r="B48" s="82" t="s">
        <v>238</v>
      </c>
      <c r="C48" s="83">
        <v>0</v>
      </c>
      <c r="D48" s="84">
        <v>144</v>
      </c>
    </row>
    <row r="49" spans="1:4" ht="14.25">
      <c r="A49" s="81">
        <v>999233</v>
      </c>
      <c r="B49" s="82" t="s">
        <v>239</v>
      </c>
      <c r="C49" s="83">
        <v>0</v>
      </c>
      <c r="D49" s="84">
        <v>145</v>
      </c>
    </row>
    <row r="50" spans="1:4" ht="14.25">
      <c r="A50" s="81">
        <v>999234</v>
      </c>
      <c r="B50" s="82" t="s">
        <v>240</v>
      </c>
      <c r="C50" s="83">
        <v>0</v>
      </c>
      <c r="D50" s="84">
        <v>146</v>
      </c>
    </row>
    <row r="51" spans="1:4" ht="14.25">
      <c r="A51" s="81">
        <v>999235</v>
      </c>
      <c r="B51" s="82" t="s">
        <v>241</v>
      </c>
      <c r="C51" s="83">
        <v>0</v>
      </c>
      <c r="D51" s="84">
        <v>147</v>
      </c>
    </row>
    <row r="52" spans="1:4" ht="14.25">
      <c r="A52" s="81">
        <v>999236</v>
      </c>
      <c r="B52" s="82" t="s">
        <v>242</v>
      </c>
      <c r="C52" s="83">
        <v>0</v>
      </c>
      <c r="D52" s="84">
        <v>148</v>
      </c>
    </row>
    <row r="53" spans="1:4" ht="14.25">
      <c r="A53" s="81">
        <v>999237</v>
      </c>
      <c r="B53" s="82" t="s">
        <v>243</v>
      </c>
      <c r="C53" s="83">
        <v>0</v>
      </c>
      <c r="D53" s="84">
        <v>149</v>
      </c>
    </row>
    <row r="54" spans="1:4" ht="14.25">
      <c r="A54" s="81">
        <v>999238</v>
      </c>
      <c r="B54" s="82" t="s">
        <v>244</v>
      </c>
      <c r="C54" s="83">
        <v>0</v>
      </c>
      <c r="D54" s="84">
        <v>150</v>
      </c>
    </row>
    <row r="55" spans="1:4" ht="14.25">
      <c r="A55" s="81">
        <v>999239</v>
      </c>
      <c r="B55" s="82" t="s">
        <v>245</v>
      </c>
      <c r="C55" s="83">
        <v>0</v>
      </c>
      <c r="D55" s="84">
        <v>151</v>
      </c>
    </row>
    <row r="56" spans="1:4" ht="14.25">
      <c r="A56" s="81">
        <v>999240</v>
      </c>
      <c r="B56" s="82" t="s">
        <v>246</v>
      </c>
      <c r="C56" s="83">
        <v>0</v>
      </c>
      <c r="D56" s="84">
        <v>152</v>
      </c>
    </row>
    <row r="57" spans="1:4" ht="14.25">
      <c r="A57" s="81">
        <v>999241</v>
      </c>
      <c r="B57" s="82" t="s">
        <v>247</v>
      </c>
      <c r="C57" s="83">
        <v>0</v>
      </c>
      <c r="D57" s="84">
        <v>153</v>
      </c>
    </row>
    <row r="58" spans="1:4" ht="14.25">
      <c r="A58" s="81">
        <v>999242</v>
      </c>
      <c r="B58" s="82" t="s">
        <v>248</v>
      </c>
      <c r="C58" s="83">
        <v>0</v>
      </c>
      <c r="D58" s="84">
        <v>154</v>
      </c>
    </row>
    <row r="59" spans="1:4" ht="14.25">
      <c r="A59" s="81">
        <v>999243</v>
      </c>
      <c r="B59" s="82" t="s">
        <v>249</v>
      </c>
      <c r="C59" s="83">
        <v>0</v>
      </c>
      <c r="D59" s="84">
        <v>155</v>
      </c>
    </row>
    <row r="60" spans="1:4" ht="28.5">
      <c r="A60" s="81">
        <v>999244</v>
      </c>
      <c r="B60" s="82" t="s">
        <v>250</v>
      </c>
      <c r="C60" s="83">
        <v>0</v>
      </c>
      <c r="D60" s="84">
        <v>156</v>
      </c>
    </row>
    <row r="61" spans="1:4" ht="14.25">
      <c r="A61" s="81">
        <v>999245</v>
      </c>
      <c r="B61" s="82" t="s">
        <v>227</v>
      </c>
      <c r="C61" s="83">
        <v>0</v>
      </c>
      <c r="D61" s="84">
        <v>157</v>
      </c>
    </row>
    <row r="62" spans="1:4" ht="14.25">
      <c r="A62" s="81">
        <v>999246</v>
      </c>
      <c r="B62" s="82" t="s">
        <v>228</v>
      </c>
      <c r="C62" s="83">
        <v>0</v>
      </c>
      <c r="D62" s="84">
        <v>158</v>
      </c>
    </row>
    <row r="63" spans="1:4" ht="14.25">
      <c r="A63" s="81">
        <v>999247</v>
      </c>
      <c r="B63" s="82" t="s">
        <v>229</v>
      </c>
      <c r="C63" s="83">
        <v>0</v>
      </c>
      <c r="D63" s="84">
        <v>159</v>
      </c>
    </row>
    <row r="64" spans="1:4" ht="14.25">
      <c r="A64" s="81">
        <v>999248</v>
      </c>
      <c r="B64" s="82" t="s">
        <v>230</v>
      </c>
      <c r="C64" s="83">
        <v>0</v>
      </c>
      <c r="D64" s="84">
        <v>160</v>
      </c>
    </row>
    <row r="65" spans="1:4" ht="14.25">
      <c r="A65" s="81">
        <v>999249</v>
      </c>
      <c r="B65" s="82" t="s">
        <v>231</v>
      </c>
      <c r="C65" s="83">
        <v>0</v>
      </c>
      <c r="D65" s="84">
        <v>161</v>
      </c>
    </row>
    <row r="66" spans="1:4" s="85" customFormat="1" ht="15">
      <c r="A66" s="9">
        <v>999250</v>
      </c>
      <c r="B66" s="19" t="s">
        <v>251</v>
      </c>
      <c r="C66" s="20">
        <f>SUM(C44:C65)</f>
        <v>0</v>
      </c>
      <c r="D66" s="9"/>
    </row>
    <row r="67" spans="1:4" ht="33.75" customHeight="1">
      <c r="A67" s="81"/>
      <c r="B67" s="68" t="s">
        <v>252</v>
      </c>
      <c r="C67" s="13"/>
      <c r="D67" s="13"/>
    </row>
    <row r="68" spans="1:4" ht="28.5">
      <c r="A68" s="81">
        <v>999251</v>
      </c>
      <c r="B68" s="82" t="s">
        <v>253</v>
      </c>
      <c r="C68" s="83">
        <v>0</v>
      </c>
      <c r="D68" s="84">
        <v>162</v>
      </c>
    </row>
    <row r="69" spans="1:4" ht="28.5">
      <c r="A69" s="81">
        <v>999252</v>
      </c>
      <c r="B69" s="82" t="s">
        <v>254</v>
      </c>
      <c r="C69" s="83">
        <v>0</v>
      </c>
      <c r="D69" s="84">
        <v>163</v>
      </c>
    </row>
    <row r="70" spans="1:4" ht="14.25">
      <c r="A70" s="81">
        <v>999253</v>
      </c>
      <c r="B70" s="82" t="s">
        <v>255</v>
      </c>
      <c r="C70" s="83">
        <v>0</v>
      </c>
      <c r="D70" s="84">
        <v>164</v>
      </c>
    </row>
    <row r="71" spans="1:4" ht="14.25">
      <c r="A71" s="81">
        <v>999254</v>
      </c>
      <c r="B71" s="82" t="s">
        <v>256</v>
      </c>
      <c r="C71" s="83">
        <v>0</v>
      </c>
      <c r="D71" s="84">
        <v>165</v>
      </c>
    </row>
    <row r="72" spans="1:4" ht="14.25">
      <c r="A72" s="81">
        <v>999255</v>
      </c>
      <c r="B72" s="82" t="s">
        <v>257</v>
      </c>
      <c r="C72" s="83">
        <v>0</v>
      </c>
      <c r="D72" s="84">
        <v>166</v>
      </c>
    </row>
    <row r="73" spans="1:4" ht="14.25">
      <c r="A73" s="81">
        <v>999256</v>
      </c>
      <c r="B73" s="82" t="s">
        <v>258</v>
      </c>
      <c r="C73" s="83">
        <v>0</v>
      </c>
      <c r="D73" s="84">
        <v>167</v>
      </c>
    </row>
    <row r="74" spans="1:4" ht="14.25">
      <c r="A74" s="81">
        <v>999257</v>
      </c>
      <c r="B74" s="82" t="s">
        <v>259</v>
      </c>
      <c r="C74" s="83">
        <v>0</v>
      </c>
      <c r="D74" s="84">
        <v>168</v>
      </c>
    </row>
    <row r="75" spans="1:4" ht="14.25">
      <c r="A75" s="81">
        <v>999258</v>
      </c>
      <c r="B75" s="82" t="s">
        <v>260</v>
      </c>
      <c r="C75" s="83">
        <v>0</v>
      </c>
      <c r="D75" s="84">
        <v>169</v>
      </c>
    </row>
    <row r="76" spans="1:4" ht="14.25">
      <c r="A76" s="81">
        <v>999259</v>
      </c>
      <c r="B76" s="82" t="s">
        <v>261</v>
      </c>
      <c r="C76" s="83">
        <v>0</v>
      </c>
      <c r="D76" s="84">
        <v>170</v>
      </c>
    </row>
    <row r="77" spans="1:4" ht="14.25">
      <c r="A77" s="81">
        <v>999260</v>
      </c>
      <c r="B77" s="82" t="s">
        <v>246</v>
      </c>
      <c r="C77" s="83">
        <v>0</v>
      </c>
      <c r="D77" s="84">
        <v>171</v>
      </c>
    </row>
    <row r="78" spans="1:4" ht="14.25">
      <c r="A78" s="81">
        <v>999261</v>
      </c>
      <c r="B78" s="82" t="s">
        <v>226</v>
      </c>
      <c r="C78" s="83">
        <v>0</v>
      </c>
      <c r="D78" s="84">
        <v>172</v>
      </c>
    </row>
    <row r="79" spans="1:4" ht="14.25">
      <c r="A79" s="81">
        <v>999262</v>
      </c>
      <c r="B79" s="82" t="s">
        <v>228</v>
      </c>
      <c r="C79" s="83">
        <v>0</v>
      </c>
      <c r="D79" s="84">
        <v>173</v>
      </c>
    </row>
    <row r="80" spans="1:4" ht="14.25">
      <c r="A80" s="81">
        <v>999263</v>
      </c>
      <c r="B80" s="82" t="s">
        <v>230</v>
      </c>
      <c r="C80" s="83">
        <v>0</v>
      </c>
      <c r="D80" s="84">
        <v>174</v>
      </c>
    </row>
    <row r="81" spans="1:4" ht="14.25">
      <c r="A81" s="81">
        <v>999264</v>
      </c>
      <c r="B81" s="82" t="s">
        <v>231</v>
      </c>
      <c r="C81" s="83">
        <v>0</v>
      </c>
      <c r="D81" s="84">
        <v>175</v>
      </c>
    </row>
    <row r="82" spans="1:4" s="85" customFormat="1" ht="28.5" customHeight="1">
      <c r="A82" s="9">
        <v>999265</v>
      </c>
      <c r="B82" s="19" t="s">
        <v>262</v>
      </c>
      <c r="C82" s="20">
        <f>SUM(C68:C81)</f>
        <v>0</v>
      </c>
      <c r="D82" s="9"/>
    </row>
    <row r="83" spans="1:4" s="85" customFormat="1" ht="30">
      <c r="A83" s="9">
        <v>999266</v>
      </c>
      <c r="B83" s="19" t="s">
        <v>263</v>
      </c>
      <c r="C83" s="20">
        <f>+C42+C66+C82</f>
        <v>0</v>
      </c>
      <c r="D83" s="9"/>
    </row>
    <row r="84" spans="1:4" ht="29.25" customHeight="1">
      <c r="A84" s="81">
        <v>999267</v>
      </c>
      <c r="B84" s="82" t="s">
        <v>264</v>
      </c>
      <c r="C84" s="83">
        <v>0</v>
      </c>
      <c r="D84" s="86">
        <v>176</v>
      </c>
    </row>
    <row r="85" spans="1:4" ht="29.25" customHeight="1">
      <c r="A85" s="81">
        <v>999268</v>
      </c>
      <c r="B85" s="82" t="s">
        <v>265</v>
      </c>
      <c r="C85" s="83">
        <v>0</v>
      </c>
      <c r="D85" s="86">
        <v>177</v>
      </c>
    </row>
    <row r="86" spans="1:4" s="85" customFormat="1" ht="15">
      <c r="A86" s="9">
        <v>999269</v>
      </c>
      <c r="B86" s="19" t="s">
        <v>266</v>
      </c>
      <c r="C86" s="20">
        <f>+C83+C84+C85</f>
        <v>0</v>
      </c>
      <c r="D86" s="9"/>
    </row>
    <row r="87" spans="1:4" ht="14.25">
      <c r="A87" s="81">
        <v>999270</v>
      </c>
      <c r="B87" s="82" t="s">
        <v>267</v>
      </c>
      <c r="C87" s="83">
        <v>0</v>
      </c>
      <c r="D87" s="86">
        <v>178</v>
      </c>
    </row>
    <row r="88" spans="1:4" ht="14.25">
      <c r="A88" s="81">
        <v>999271</v>
      </c>
      <c r="B88" s="82" t="s">
        <v>268</v>
      </c>
      <c r="C88" s="83">
        <f>+'F1 - ESF - G1'!J15</f>
        <v>0</v>
      </c>
      <c r="D88" s="86">
        <v>179</v>
      </c>
    </row>
    <row r="90" spans="1:4" ht="14.25">
      <c r="A90" s="31">
        <v>1</v>
      </c>
      <c r="B90" s="31"/>
      <c r="C90" s="31">
        <v>2</v>
      </c>
      <c r="D90" s="31"/>
    </row>
    <row r="92" spans="1:2" ht="14.25">
      <c r="A92" s="34"/>
      <c r="B92" s="35" t="s">
        <v>83</v>
      </c>
    </row>
    <row r="93" spans="1:2" ht="15">
      <c r="A93" s="36"/>
      <c r="B93" s="35" t="s">
        <v>84</v>
      </c>
    </row>
  </sheetData>
  <sheetProtection selectLockedCells="1" selectUnlockedCells="1"/>
  <mergeCells count="7">
    <mergeCell ref="A10:D10"/>
    <mergeCell ref="A2:D2"/>
    <mergeCell ref="A5:D5"/>
    <mergeCell ref="A6:D6"/>
    <mergeCell ref="A7:D7"/>
    <mergeCell ref="A8:D8"/>
    <mergeCell ref="A9:D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zoomScale="118" zoomScaleNormal="118" zoomScalePageLayoutView="0" workbookViewId="0" topLeftCell="A1">
      <selection activeCell="Q9" sqref="Q9"/>
    </sheetView>
  </sheetViews>
  <sheetFormatPr defaultColWidth="12.140625" defaultRowHeight="12.75"/>
  <cols>
    <col min="1" max="1" width="13.140625" style="77" customWidth="1"/>
    <col min="2" max="2" width="25.00390625" style="77" customWidth="1"/>
    <col min="3" max="3" width="11.421875" style="77" customWidth="1"/>
    <col min="4" max="4" width="12.140625" style="77" customWidth="1"/>
    <col min="5" max="5" width="21.00390625" style="77" customWidth="1"/>
    <col min="6" max="6" width="17.421875" style="77" customWidth="1"/>
    <col min="7" max="7" width="12.140625" style="77" customWidth="1"/>
    <col min="8" max="8" width="15.7109375" style="77" customWidth="1"/>
    <col min="9" max="9" width="12.140625" style="77" customWidth="1"/>
    <col min="10" max="10" width="11.421875" style="77" customWidth="1"/>
    <col min="11" max="11" width="13.8515625" style="77" customWidth="1"/>
    <col min="12" max="12" width="11.421875" style="77" customWidth="1"/>
    <col min="13" max="252" width="12.140625" style="77" customWidth="1"/>
    <col min="253" max="16384" width="12.140625" style="73" customWidth="1"/>
  </cols>
  <sheetData>
    <row r="1" spans="1:15" s="77" customFormat="1" ht="14.25">
      <c r="A1" s="87"/>
      <c r="B1" s="88"/>
      <c r="C1" s="88"/>
      <c r="D1" s="88"/>
      <c r="E1" s="87"/>
      <c r="F1" s="88"/>
      <c r="G1" s="88"/>
      <c r="H1" s="88"/>
      <c r="I1" s="87"/>
      <c r="J1" s="88"/>
      <c r="K1" s="88"/>
      <c r="L1" s="88"/>
      <c r="M1" s="87"/>
      <c r="N1" s="88"/>
      <c r="O1" s="88"/>
    </row>
    <row r="2" spans="1:15" s="77" customFormat="1" ht="79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s="77" customFormat="1" ht="14.25">
      <c r="A3" s="87"/>
      <c r="B3" s="88"/>
      <c r="C3" s="88"/>
      <c r="D3" s="88"/>
      <c r="E3" s="87"/>
      <c r="F3" s="88"/>
      <c r="G3" s="88"/>
      <c r="H3" s="88"/>
      <c r="I3" s="87"/>
      <c r="J3" s="88"/>
      <c r="K3" s="88"/>
      <c r="L3" s="88"/>
      <c r="M3" s="87"/>
      <c r="N3" s="88"/>
      <c r="O3" s="88"/>
    </row>
    <row r="4" spans="1:15" s="77" customFormat="1" ht="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s="77" customFormat="1" ht="15">
      <c r="A5" s="175" t="s">
        <v>269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s="77" customFormat="1" ht="15">
      <c r="A6" s="175" t="s">
        <v>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s="77" customFormat="1" ht="15">
      <c r="A7" s="175" t="s">
        <v>270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5" s="77" customFormat="1" ht="15">
      <c r="A8" s="173" t="s">
        <v>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77" customFormat="1" ht="15">
      <c r="A9" s="173" t="s">
        <v>94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77" customFormat="1" ht="15">
      <c r="A10" s="73"/>
      <c r="B10" s="79"/>
      <c r="C10" s="79"/>
      <c r="D10" s="7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14.25" customHeight="1">
      <c r="A11" s="170" t="s">
        <v>271</v>
      </c>
      <c r="B11" s="171" t="s">
        <v>96</v>
      </c>
      <c r="C11" s="170" t="s">
        <v>86</v>
      </c>
      <c r="D11" s="170" t="s">
        <v>87</v>
      </c>
      <c r="E11" s="176" t="s">
        <v>272</v>
      </c>
      <c r="F11" s="170" t="s">
        <v>273</v>
      </c>
      <c r="G11" s="170"/>
      <c r="H11" s="170"/>
      <c r="I11" s="170"/>
      <c r="J11" s="170" t="s">
        <v>274</v>
      </c>
      <c r="K11" s="170"/>
      <c r="L11" s="170"/>
      <c r="M11" s="170" t="s">
        <v>88</v>
      </c>
      <c r="N11" s="170" t="s">
        <v>275</v>
      </c>
      <c r="O11" s="171" t="s">
        <v>9</v>
      </c>
    </row>
    <row r="12" spans="1:15" ht="90">
      <c r="A12" s="170"/>
      <c r="B12" s="170"/>
      <c r="C12" s="170"/>
      <c r="D12" s="170"/>
      <c r="E12" s="170"/>
      <c r="F12" s="9" t="s">
        <v>276</v>
      </c>
      <c r="G12" s="9" t="s">
        <v>277</v>
      </c>
      <c r="H12" s="9" t="s">
        <v>278</v>
      </c>
      <c r="I12" s="9" t="s">
        <v>279</v>
      </c>
      <c r="J12" s="9" t="s">
        <v>280</v>
      </c>
      <c r="K12" s="9" t="s">
        <v>281</v>
      </c>
      <c r="L12" s="9" t="s">
        <v>282</v>
      </c>
      <c r="M12" s="170"/>
      <c r="N12" s="170"/>
      <c r="O12" s="171"/>
    </row>
    <row r="13" spans="1:18" ht="15">
      <c r="A13" s="90">
        <v>999301</v>
      </c>
      <c r="B13" s="91" t="s">
        <v>283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3">
        <v>0</v>
      </c>
      <c r="M13" s="93">
        <v>0</v>
      </c>
      <c r="N13" s="20">
        <f aca="true" t="shared" si="0" ref="N13:N20">+C13+D13+E13+F13+G13+H13+I13+J13+K13+L13+M13</f>
        <v>0</v>
      </c>
      <c r="O13" s="90">
        <v>182</v>
      </c>
      <c r="Q13" s="94"/>
      <c r="R13" s="94"/>
    </row>
    <row r="14" spans="1:18" ht="27" customHeight="1">
      <c r="A14" s="95">
        <v>999302</v>
      </c>
      <c r="B14" s="96" t="s">
        <v>284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8">
        <v>0</v>
      </c>
      <c r="M14" s="98">
        <v>0</v>
      </c>
      <c r="N14" s="20">
        <f t="shared" si="0"/>
        <v>0</v>
      </c>
      <c r="O14" s="95">
        <v>183</v>
      </c>
      <c r="Q14" s="94"/>
      <c r="R14" s="94"/>
    </row>
    <row r="15" spans="1:18" ht="15">
      <c r="A15" s="95">
        <v>999303</v>
      </c>
      <c r="B15" s="99" t="s">
        <v>226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100">
        <v>0</v>
      </c>
      <c r="L15" s="98">
        <v>0</v>
      </c>
      <c r="M15" s="98">
        <v>0</v>
      </c>
      <c r="N15" s="20">
        <f t="shared" si="0"/>
        <v>0</v>
      </c>
      <c r="O15" s="95">
        <v>184</v>
      </c>
      <c r="Q15" s="94"/>
      <c r="R15" s="94"/>
    </row>
    <row r="16" spans="1:18" ht="15">
      <c r="A16" s="95">
        <v>999304</v>
      </c>
      <c r="B16" s="96" t="s">
        <v>285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8">
        <v>0</v>
      </c>
      <c r="M16" s="98">
        <v>0</v>
      </c>
      <c r="N16" s="20">
        <f t="shared" si="0"/>
        <v>0</v>
      </c>
      <c r="O16" s="95">
        <v>185</v>
      </c>
      <c r="Q16" s="94"/>
      <c r="R16" s="94"/>
    </row>
    <row r="17" spans="1:18" ht="15">
      <c r="A17" s="95">
        <v>999305</v>
      </c>
      <c r="B17" s="96" t="s">
        <v>87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8">
        <v>0</v>
      </c>
      <c r="M17" s="98">
        <v>0</v>
      </c>
      <c r="N17" s="20">
        <f t="shared" si="0"/>
        <v>0</v>
      </c>
      <c r="O17" s="95">
        <v>186</v>
      </c>
      <c r="Q17" s="94"/>
      <c r="R17" s="94"/>
    </row>
    <row r="18" spans="1:18" ht="15">
      <c r="A18" s="95">
        <v>999306</v>
      </c>
      <c r="B18" s="96" t="s">
        <v>286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8">
        <v>0</v>
      </c>
      <c r="M18" s="98">
        <v>0</v>
      </c>
      <c r="N18" s="20">
        <f t="shared" si="0"/>
        <v>0</v>
      </c>
      <c r="O18" s="95">
        <v>187</v>
      </c>
      <c r="Q18" s="94"/>
      <c r="R18" s="94"/>
    </row>
    <row r="19" spans="1:18" ht="28.5">
      <c r="A19" s="95">
        <v>999307</v>
      </c>
      <c r="B19" s="101" t="s">
        <v>287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20">
        <f t="shared" si="0"/>
        <v>0</v>
      </c>
      <c r="O19" s="95">
        <v>188</v>
      </c>
      <c r="Q19" s="94"/>
      <c r="R19" s="94"/>
    </row>
    <row r="20" spans="1:18" ht="15">
      <c r="A20" s="95">
        <v>999309</v>
      </c>
      <c r="B20" s="101" t="s">
        <v>88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20">
        <f t="shared" si="0"/>
        <v>0</v>
      </c>
      <c r="O20" s="95">
        <v>189</v>
      </c>
      <c r="Q20" s="94"/>
      <c r="R20" s="94"/>
    </row>
    <row r="21" spans="1:18" ht="30">
      <c r="A21" s="9">
        <v>999310</v>
      </c>
      <c r="B21" s="19" t="s">
        <v>288</v>
      </c>
      <c r="C21" s="20">
        <f aca="true" t="shared" si="1" ref="C21:M21">+C13+C14+C15+C16+C17+C18+C19+C20</f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  <c r="K21" s="20">
        <f t="shared" si="1"/>
        <v>0</v>
      </c>
      <c r="L21" s="20">
        <f t="shared" si="1"/>
        <v>0</v>
      </c>
      <c r="M21" s="20">
        <f t="shared" si="1"/>
        <v>0</v>
      </c>
      <c r="N21" s="20">
        <f>SUM(N13:N20)</f>
        <v>0</v>
      </c>
      <c r="O21" s="95"/>
      <c r="Q21" s="94"/>
      <c r="R21" s="94"/>
    </row>
    <row r="22" spans="1:256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03" customFormat="1" ht="15">
      <c r="A23" s="102">
        <v>1</v>
      </c>
      <c r="B23" s="102"/>
      <c r="C23" s="102">
        <v>2</v>
      </c>
      <c r="D23" s="102">
        <v>3</v>
      </c>
      <c r="E23" s="102">
        <v>4</v>
      </c>
      <c r="F23" s="102">
        <v>5</v>
      </c>
      <c r="G23" s="102">
        <v>6</v>
      </c>
      <c r="H23" s="102">
        <v>7</v>
      </c>
      <c r="I23" s="102">
        <v>8</v>
      </c>
      <c r="J23" s="102">
        <v>9</v>
      </c>
      <c r="K23" s="102">
        <v>10</v>
      </c>
      <c r="L23" s="102">
        <v>11</v>
      </c>
      <c r="M23" s="102">
        <v>12</v>
      </c>
      <c r="N23" s="102">
        <v>13</v>
      </c>
      <c r="O23" s="102"/>
      <c r="IS23" s="104"/>
      <c r="IT23" s="104"/>
      <c r="IU23" s="104"/>
      <c r="IV23" s="104"/>
    </row>
    <row r="25" spans="1:2" ht="14.25">
      <c r="A25" s="34"/>
      <c r="B25" s="35" t="s">
        <v>83</v>
      </c>
    </row>
    <row r="26" spans="1:2" ht="15">
      <c r="A26" s="36"/>
      <c r="B26" s="35" t="s">
        <v>84</v>
      </c>
    </row>
  </sheetData>
  <sheetProtection selectLockedCells="1" selectUnlockedCells="1"/>
  <mergeCells count="16">
    <mergeCell ref="J11:L11"/>
    <mergeCell ref="M11:M12"/>
    <mergeCell ref="N11:N12"/>
    <mergeCell ref="O11:O12"/>
    <mergeCell ref="A11:A12"/>
    <mergeCell ref="B11:B12"/>
    <mergeCell ref="C11:C12"/>
    <mergeCell ref="D11:D12"/>
    <mergeCell ref="E11:E12"/>
    <mergeCell ref="F11:I11"/>
    <mergeCell ref="A2:O2"/>
    <mergeCell ref="A5:O5"/>
    <mergeCell ref="A6:O6"/>
    <mergeCell ref="A7:O7"/>
    <mergeCell ref="A8:O8"/>
    <mergeCell ref="A9:O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1"/>
  <sheetViews>
    <sheetView zoomScale="102" zoomScaleNormal="102" zoomScalePageLayoutView="0" workbookViewId="0" topLeftCell="A1">
      <selection activeCell="A4" sqref="A4"/>
    </sheetView>
  </sheetViews>
  <sheetFormatPr defaultColWidth="11.00390625" defaultRowHeight="12.75"/>
  <cols>
    <col min="1" max="1" width="11.28125" style="105" customWidth="1"/>
    <col min="2" max="2" width="52.00390625" style="0" customWidth="1"/>
    <col min="3" max="4" width="31.00390625" style="0" customWidth="1"/>
    <col min="5" max="5" width="34.00390625" style="0" customWidth="1"/>
  </cols>
  <sheetData>
    <row r="1" spans="1:7" s="77" customFormat="1" ht="14.25">
      <c r="A1" s="87"/>
      <c r="B1" s="88"/>
      <c r="C1" s="88"/>
      <c r="D1" s="88"/>
      <c r="E1" s="87"/>
      <c r="F1"/>
      <c r="G1"/>
    </row>
    <row r="2" spans="1:7" s="77" customFormat="1" ht="78" customHeight="1" thickBot="1">
      <c r="A2" s="175"/>
      <c r="B2" s="175"/>
      <c r="C2" s="175"/>
      <c r="D2" s="175"/>
      <c r="E2" s="175"/>
      <c r="F2"/>
      <c r="G2"/>
    </row>
    <row r="3" spans="1:7" s="77" customFormat="1" ht="14.25">
      <c r="A3" s="87"/>
      <c r="B3" s="88"/>
      <c r="C3" s="88"/>
      <c r="D3" s="88"/>
      <c r="E3" s="87"/>
      <c r="F3"/>
      <c r="G3"/>
    </row>
    <row r="4" spans="1:4" ht="15">
      <c r="A4" s="79"/>
      <c r="B4" s="79"/>
      <c r="C4" s="79"/>
      <c r="D4" s="79"/>
    </row>
    <row r="5" spans="1:5" ht="15">
      <c r="A5" s="173" t="s">
        <v>289</v>
      </c>
      <c r="B5" s="173"/>
      <c r="C5" s="173"/>
      <c r="D5" s="173"/>
      <c r="E5" s="173"/>
    </row>
    <row r="6" spans="1:5" ht="15">
      <c r="A6" s="173" t="s">
        <v>1</v>
      </c>
      <c r="B6" s="173"/>
      <c r="C6" s="173"/>
      <c r="D6" s="173"/>
      <c r="E6" s="173"/>
    </row>
    <row r="7" spans="1:5" ht="15">
      <c r="A7" s="173" t="s">
        <v>290</v>
      </c>
      <c r="B7" s="173"/>
      <c r="C7" s="173"/>
      <c r="D7" s="173"/>
      <c r="E7" s="173"/>
    </row>
    <row r="8" spans="1:7" ht="15.75" thickBot="1">
      <c r="A8" s="173" t="s">
        <v>3</v>
      </c>
      <c r="B8" s="173"/>
      <c r="C8" s="173"/>
      <c r="D8" s="173"/>
      <c r="E8" s="173"/>
      <c r="F8" s="89"/>
      <c r="G8" s="89"/>
    </row>
    <row r="9" spans="1:7" ht="15.75" thickBot="1">
      <c r="A9" s="173" t="s">
        <v>94</v>
      </c>
      <c r="B9" s="173"/>
      <c r="C9" s="173"/>
      <c r="D9" s="173"/>
      <c r="E9" s="173"/>
      <c r="F9" s="89"/>
      <c r="G9" s="89"/>
    </row>
    <row r="10" spans="1:4" ht="15">
      <c r="A10" s="173"/>
      <c r="B10" s="173"/>
      <c r="C10" s="173"/>
      <c r="D10" s="173"/>
    </row>
    <row r="11" spans="1:5" ht="15" customHeight="1">
      <c r="A11" s="170" t="s">
        <v>291</v>
      </c>
      <c r="B11" s="171" t="s">
        <v>292</v>
      </c>
      <c r="C11" s="170" t="s">
        <v>8</v>
      </c>
      <c r="D11" s="170" t="s">
        <v>293</v>
      </c>
      <c r="E11" s="170" t="s">
        <v>294</v>
      </c>
    </row>
    <row r="12" spans="1:5" ht="12.75">
      <c r="A12" s="170"/>
      <c r="B12" s="171"/>
      <c r="C12" s="170"/>
      <c r="D12" s="170"/>
      <c r="E12" s="170"/>
    </row>
    <row r="13" spans="1:5" ht="14.25">
      <c r="A13" s="106">
        <v>1</v>
      </c>
      <c r="B13" s="42" t="s">
        <v>19</v>
      </c>
      <c r="C13" s="107"/>
      <c r="D13" s="108"/>
      <c r="E13" s="108"/>
    </row>
    <row r="14" spans="1:5" ht="28.5">
      <c r="A14" s="106">
        <v>2</v>
      </c>
      <c r="B14" s="42" t="s">
        <v>20</v>
      </c>
      <c r="C14" s="107"/>
      <c r="D14" s="108"/>
      <c r="E14" s="108"/>
    </row>
    <row r="15" spans="1:5" ht="28.5">
      <c r="A15" s="106">
        <v>3</v>
      </c>
      <c r="B15" s="42" t="s">
        <v>329</v>
      </c>
      <c r="C15" s="107"/>
      <c r="D15" s="108"/>
      <c r="E15" s="108"/>
    </row>
    <row r="16" spans="1:5" ht="14.25">
      <c r="A16" s="106">
        <v>4</v>
      </c>
      <c r="B16" s="42" t="s">
        <v>22</v>
      </c>
      <c r="C16" s="107"/>
      <c r="D16" s="108"/>
      <c r="E16" s="108"/>
    </row>
    <row r="17" spans="1:5" ht="14.25">
      <c r="A17" s="106">
        <v>5</v>
      </c>
      <c r="B17" s="42" t="s">
        <v>23</v>
      </c>
      <c r="C17" s="107"/>
      <c r="D17" s="108"/>
      <c r="E17" s="108"/>
    </row>
    <row r="18" spans="1:5" ht="14.25">
      <c r="A18" s="106">
        <v>6</v>
      </c>
      <c r="B18" s="42" t="s">
        <v>24</v>
      </c>
      <c r="C18" s="107"/>
      <c r="D18" s="108"/>
      <c r="E18" s="108"/>
    </row>
    <row r="19" spans="1:5" ht="14.25">
      <c r="A19" s="106">
        <v>7</v>
      </c>
      <c r="B19" s="42" t="s">
        <v>330</v>
      </c>
      <c r="C19" s="107"/>
      <c r="D19" s="108"/>
      <c r="E19" s="108"/>
    </row>
    <row r="20" spans="1:5" ht="14.25">
      <c r="A20" s="106">
        <v>8</v>
      </c>
      <c r="B20" s="42" t="s">
        <v>26</v>
      </c>
      <c r="C20" s="107"/>
      <c r="D20" s="108"/>
      <c r="E20" s="108"/>
    </row>
    <row r="21" spans="1:5" ht="14.25">
      <c r="A21" s="106">
        <v>9</v>
      </c>
      <c r="B21" s="42" t="s">
        <v>27</v>
      </c>
      <c r="C21" s="107"/>
      <c r="D21" s="108"/>
      <c r="E21" s="108"/>
    </row>
    <row r="22" spans="1:5" ht="71.25">
      <c r="A22" s="106">
        <v>10</v>
      </c>
      <c r="B22" s="42" t="s">
        <v>28</v>
      </c>
      <c r="C22" s="107"/>
      <c r="D22" s="108"/>
      <c r="E22" s="108"/>
    </row>
    <row r="23" spans="1:5" ht="57">
      <c r="A23" s="106">
        <v>11</v>
      </c>
      <c r="B23" s="42" t="s">
        <v>29</v>
      </c>
      <c r="C23" s="107"/>
      <c r="D23" s="108"/>
      <c r="E23" s="108"/>
    </row>
    <row r="24" spans="1:5" ht="57">
      <c r="A24" s="106">
        <v>12</v>
      </c>
      <c r="B24" s="42" t="s">
        <v>30</v>
      </c>
      <c r="C24" s="107"/>
      <c r="D24" s="108"/>
      <c r="E24" s="108"/>
    </row>
    <row r="25" spans="1:5" ht="14.25">
      <c r="A25" s="106">
        <v>13</v>
      </c>
      <c r="B25" s="42" t="s">
        <v>32</v>
      </c>
      <c r="C25" s="107"/>
      <c r="D25" s="108"/>
      <c r="E25" s="108"/>
    </row>
    <row r="26" spans="1:5" ht="14.25">
      <c r="A26" s="106">
        <v>14</v>
      </c>
      <c r="B26" s="42" t="s">
        <v>33</v>
      </c>
      <c r="C26" s="107"/>
      <c r="D26" s="108"/>
      <c r="E26" s="108"/>
    </row>
    <row r="27" spans="1:5" ht="14.25">
      <c r="A27" s="106">
        <v>15</v>
      </c>
      <c r="B27" s="42" t="s">
        <v>34</v>
      </c>
      <c r="C27" s="107"/>
      <c r="D27" s="108"/>
      <c r="E27" s="108"/>
    </row>
    <row r="28" spans="1:5" ht="14.25">
      <c r="A28" s="106">
        <v>16</v>
      </c>
      <c r="B28" s="42" t="s">
        <v>35</v>
      </c>
      <c r="C28" s="107"/>
      <c r="D28" s="108"/>
      <c r="E28" s="108"/>
    </row>
    <row r="29" spans="1:5" ht="28.5">
      <c r="A29" s="106">
        <v>17</v>
      </c>
      <c r="B29" s="42" t="s">
        <v>36</v>
      </c>
      <c r="C29" s="107"/>
      <c r="D29" s="108"/>
      <c r="E29" s="108"/>
    </row>
    <row r="30" spans="1:5" ht="28.5">
      <c r="A30" s="106">
        <v>18</v>
      </c>
      <c r="B30" s="42" t="s">
        <v>37</v>
      </c>
      <c r="C30" s="107"/>
      <c r="D30" s="108"/>
      <c r="E30" s="108"/>
    </row>
    <row r="31" spans="1:5" ht="14.25">
      <c r="A31" s="106">
        <v>19</v>
      </c>
      <c r="B31" s="42" t="s">
        <v>38</v>
      </c>
      <c r="C31" s="107"/>
      <c r="D31" s="108"/>
      <c r="E31" s="108"/>
    </row>
    <row r="32" spans="1:5" ht="14.25">
      <c r="A32" s="106">
        <v>20</v>
      </c>
      <c r="B32" s="42" t="s">
        <v>331</v>
      </c>
      <c r="C32" s="107"/>
      <c r="D32" s="108"/>
      <c r="E32" s="108"/>
    </row>
    <row r="33" spans="1:5" ht="28.5">
      <c r="A33" s="106">
        <v>21</v>
      </c>
      <c r="B33" s="42" t="s">
        <v>40</v>
      </c>
      <c r="C33" s="107"/>
      <c r="D33" s="108"/>
      <c r="E33" s="108"/>
    </row>
    <row r="34" spans="1:5" ht="28.5">
      <c r="A34" s="106">
        <v>22</v>
      </c>
      <c r="B34" s="42" t="s">
        <v>332</v>
      </c>
      <c r="C34" s="107"/>
      <c r="D34" s="108"/>
      <c r="E34" s="108"/>
    </row>
    <row r="35" spans="1:5" ht="14.25">
      <c r="A35" s="106">
        <v>23</v>
      </c>
      <c r="B35" s="42" t="s">
        <v>42</v>
      </c>
      <c r="C35" s="107"/>
      <c r="D35" s="108"/>
      <c r="E35" s="108"/>
    </row>
    <row r="36" spans="1:5" ht="14.25">
      <c r="A36" s="106">
        <v>24</v>
      </c>
      <c r="B36" s="42" t="s">
        <v>43</v>
      </c>
      <c r="C36" s="107"/>
      <c r="D36" s="108"/>
      <c r="E36" s="108"/>
    </row>
    <row r="37" spans="1:5" ht="14.25">
      <c r="A37" s="106">
        <v>25</v>
      </c>
      <c r="B37" s="42" t="s">
        <v>44</v>
      </c>
      <c r="C37" s="107"/>
      <c r="D37" s="108"/>
      <c r="E37" s="108"/>
    </row>
    <row r="38" spans="1:5" ht="14.25">
      <c r="A38" s="106">
        <v>26</v>
      </c>
      <c r="B38" s="42" t="s">
        <v>45</v>
      </c>
      <c r="C38" s="107"/>
      <c r="D38" s="108"/>
      <c r="E38" s="108"/>
    </row>
    <row r="39" spans="1:5" ht="14.25">
      <c r="A39" s="106">
        <v>27</v>
      </c>
      <c r="B39" s="42" t="s">
        <v>46</v>
      </c>
      <c r="C39" s="107"/>
      <c r="D39" s="108"/>
      <c r="E39" s="108"/>
    </row>
    <row r="40" spans="1:5" ht="71.25">
      <c r="A40" s="106">
        <v>28</v>
      </c>
      <c r="B40" s="42" t="s">
        <v>47</v>
      </c>
      <c r="C40" s="107"/>
      <c r="D40" s="108"/>
      <c r="E40" s="108"/>
    </row>
    <row r="41" spans="1:5" ht="28.5">
      <c r="A41" s="106">
        <v>29</v>
      </c>
      <c r="B41" s="42" t="s">
        <v>51</v>
      </c>
      <c r="C41" s="107"/>
      <c r="D41" s="108"/>
      <c r="E41" s="108"/>
    </row>
    <row r="42" spans="1:5" ht="14.25">
      <c r="A42" s="106">
        <v>30</v>
      </c>
      <c r="B42" s="42" t="s">
        <v>52</v>
      </c>
      <c r="C42" s="107"/>
      <c r="D42" s="108"/>
      <c r="E42" s="108"/>
    </row>
    <row r="43" spans="1:5" ht="28.5">
      <c r="A43" s="106">
        <v>31</v>
      </c>
      <c r="B43" s="42" t="s">
        <v>53</v>
      </c>
      <c r="C43" s="107"/>
      <c r="D43" s="108"/>
      <c r="E43" s="108"/>
    </row>
    <row r="44" spans="1:5" ht="28.5">
      <c r="A44" s="106">
        <v>32</v>
      </c>
      <c r="B44" s="42" t="s">
        <v>333</v>
      </c>
      <c r="C44" s="107"/>
      <c r="D44" s="108"/>
      <c r="E44" s="108"/>
    </row>
    <row r="45" spans="1:5" ht="14.25">
      <c r="A45" s="106">
        <v>33</v>
      </c>
      <c r="B45" s="42" t="s">
        <v>55</v>
      </c>
      <c r="C45" s="107"/>
      <c r="D45" s="108"/>
      <c r="E45" s="108"/>
    </row>
    <row r="46" spans="1:5" ht="14.25">
      <c r="A46" s="106">
        <v>34</v>
      </c>
      <c r="B46" s="42" t="s">
        <v>56</v>
      </c>
      <c r="C46" s="107"/>
      <c r="D46" s="108"/>
      <c r="E46" s="108"/>
    </row>
    <row r="47" spans="1:5" ht="14.25">
      <c r="A47" s="106">
        <v>35</v>
      </c>
      <c r="B47" s="42" t="s">
        <v>57</v>
      </c>
      <c r="C47" s="107"/>
      <c r="D47" s="108"/>
      <c r="E47" s="108"/>
    </row>
    <row r="48" spans="1:5" ht="42.75">
      <c r="A48" s="106">
        <v>36</v>
      </c>
      <c r="B48" s="42" t="s">
        <v>58</v>
      </c>
      <c r="C48" s="109"/>
      <c r="D48" s="109"/>
      <c r="E48" s="109"/>
    </row>
    <row r="49" spans="1:5" ht="28.5">
      <c r="A49" s="106">
        <v>37</v>
      </c>
      <c r="B49" s="42" t="s">
        <v>60</v>
      </c>
      <c r="C49" s="109"/>
      <c r="D49" s="109"/>
      <c r="E49" s="109"/>
    </row>
    <row r="50" spans="1:5" ht="14.25">
      <c r="A50" s="106">
        <v>38</v>
      </c>
      <c r="B50" s="42" t="s">
        <v>61</v>
      </c>
      <c r="C50" s="109"/>
      <c r="D50" s="109"/>
      <c r="E50" s="109"/>
    </row>
    <row r="51" spans="1:5" ht="28.5">
      <c r="A51" s="106">
        <v>39</v>
      </c>
      <c r="B51" s="42" t="s">
        <v>62</v>
      </c>
      <c r="C51" s="109"/>
      <c r="D51" s="109"/>
      <c r="E51" s="109"/>
    </row>
    <row r="52" spans="1:5" ht="28.5">
      <c r="A52" s="106">
        <v>40</v>
      </c>
      <c r="B52" s="42" t="s">
        <v>334</v>
      </c>
      <c r="C52" s="109"/>
      <c r="D52" s="109"/>
      <c r="E52" s="109"/>
    </row>
    <row r="53" spans="1:5" ht="14.25">
      <c r="A53" s="106">
        <v>41</v>
      </c>
      <c r="B53" s="42" t="s">
        <v>64</v>
      </c>
      <c r="C53" s="109"/>
      <c r="D53" s="109"/>
      <c r="E53" s="109"/>
    </row>
    <row r="54" spans="1:5" ht="14.25">
      <c r="A54" s="106">
        <v>42</v>
      </c>
      <c r="B54" s="42" t="s">
        <v>65</v>
      </c>
      <c r="C54" s="109"/>
      <c r="D54" s="109"/>
      <c r="E54" s="109"/>
    </row>
    <row r="55" spans="1:5" ht="14.25">
      <c r="A55" s="106">
        <v>43</v>
      </c>
      <c r="B55" s="42" t="s">
        <v>66</v>
      </c>
      <c r="C55" s="109"/>
      <c r="D55" s="109"/>
      <c r="E55" s="109"/>
    </row>
    <row r="56" spans="1:5" ht="14.25">
      <c r="A56" s="106">
        <v>44</v>
      </c>
      <c r="B56" s="42" t="s">
        <v>335</v>
      </c>
      <c r="C56" s="109"/>
      <c r="D56" s="109"/>
      <c r="E56" s="109"/>
    </row>
    <row r="57" spans="1:5" ht="14.25">
      <c r="A57" s="106">
        <v>45</v>
      </c>
      <c r="B57" s="42" t="s">
        <v>68</v>
      </c>
      <c r="C57" s="109"/>
      <c r="D57" s="109"/>
      <c r="E57" s="109"/>
    </row>
    <row r="58" spans="1:5" ht="14.25">
      <c r="A58" s="106">
        <v>46</v>
      </c>
      <c r="B58" s="42" t="s">
        <v>72</v>
      </c>
      <c r="C58" s="109"/>
      <c r="D58" s="109"/>
      <c r="E58" s="110"/>
    </row>
    <row r="59" spans="1:5" ht="14.25">
      <c r="A59" s="106">
        <v>47</v>
      </c>
      <c r="B59" s="42" t="s">
        <v>73</v>
      </c>
      <c r="C59" s="109"/>
      <c r="D59" s="109"/>
      <c r="E59" s="110"/>
    </row>
    <row r="60" spans="1:5" ht="14.25">
      <c r="A60" s="106">
        <v>48</v>
      </c>
      <c r="B60" s="42" t="s">
        <v>74</v>
      </c>
      <c r="C60" s="109"/>
      <c r="D60" s="109"/>
      <c r="E60" s="110"/>
    </row>
    <row r="61" spans="1:5" ht="14.25">
      <c r="A61" s="106">
        <v>49</v>
      </c>
      <c r="B61" s="42" t="s">
        <v>75</v>
      </c>
      <c r="C61" s="109"/>
      <c r="D61" s="109"/>
      <c r="E61" s="110"/>
    </row>
    <row r="62" spans="1:5" ht="14.25">
      <c r="A62" s="106">
        <v>50</v>
      </c>
      <c r="B62" s="42" t="s">
        <v>76</v>
      </c>
      <c r="C62" s="109"/>
      <c r="D62" s="109"/>
      <c r="E62" s="110"/>
    </row>
    <row r="63" spans="1:5" ht="14.25">
      <c r="A63" s="106">
        <v>51</v>
      </c>
      <c r="B63" s="42" t="s">
        <v>336</v>
      </c>
      <c r="C63" s="109"/>
      <c r="D63" s="109"/>
      <c r="E63" s="110"/>
    </row>
    <row r="64" spans="1:5" ht="14.25">
      <c r="A64" s="106">
        <v>52</v>
      </c>
      <c r="B64" s="42" t="s">
        <v>78</v>
      </c>
      <c r="C64" s="109"/>
      <c r="D64" s="109"/>
      <c r="E64" s="110"/>
    </row>
    <row r="65" spans="1:5" ht="20.25" customHeight="1">
      <c r="A65" s="106">
        <v>53</v>
      </c>
      <c r="B65" s="42" t="s">
        <v>79</v>
      </c>
      <c r="C65" s="109"/>
      <c r="D65" s="109"/>
      <c r="E65" s="110"/>
    </row>
    <row r="66" spans="1:5" ht="14.25">
      <c r="A66" s="106">
        <v>56</v>
      </c>
      <c r="B66" s="42" t="s">
        <v>106</v>
      </c>
      <c r="C66" s="109"/>
      <c r="D66" s="109"/>
      <c r="E66" s="110"/>
    </row>
    <row r="67" spans="1:5" ht="14.25">
      <c r="A67" s="106">
        <v>57</v>
      </c>
      <c r="B67" s="42" t="s">
        <v>107</v>
      </c>
      <c r="C67" s="109"/>
      <c r="D67" s="109"/>
      <c r="E67" s="110"/>
    </row>
    <row r="68" spans="1:5" ht="14.25">
      <c r="A68" s="106">
        <v>58</v>
      </c>
      <c r="B68" s="42" t="s">
        <v>109</v>
      </c>
      <c r="C68" s="109"/>
      <c r="D68" s="109"/>
      <c r="E68" s="110"/>
    </row>
    <row r="69" spans="1:5" ht="14.25">
      <c r="A69" s="106">
        <v>59</v>
      </c>
      <c r="B69" s="42" t="s">
        <v>110</v>
      </c>
      <c r="C69" s="109"/>
      <c r="D69" s="109"/>
      <c r="E69" s="110"/>
    </row>
    <row r="70" spans="1:5" ht="14.25">
      <c r="A70" s="106">
        <v>60</v>
      </c>
      <c r="B70" s="42" t="s">
        <v>111</v>
      </c>
      <c r="C70" s="109"/>
      <c r="D70" s="109"/>
      <c r="E70" s="110"/>
    </row>
    <row r="71" spans="1:5" ht="14.25">
      <c r="A71" s="106">
        <v>61</v>
      </c>
      <c r="B71" s="42" t="s">
        <v>112</v>
      </c>
      <c r="C71" s="109"/>
      <c r="D71" s="109"/>
      <c r="E71" s="110"/>
    </row>
    <row r="72" spans="1:5" ht="14.25">
      <c r="A72" s="106">
        <v>62</v>
      </c>
      <c r="B72" s="42" t="s">
        <v>113</v>
      </c>
      <c r="C72" s="109"/>
      <c r="D72" s="109"/>
      <c r="E72" s="110"/>
    </row>
    <row r="73" spans="1:5" ht="42.75">
      <c r="A73" s="106">
        <v>63</v>
      </c>
      <c r="B73" s="42" t="s">
        <v>115</v>
      </c>
      <c r="C73" s="109"/>
      <c r="D73" s="109"/>
      <c r="E73" s="110"/>
    </row>
    <row r="74" spans="1:5" ht="28.5">
      <c r="A74" s="106">
        <v>64</v>
      </c>
      <c r="B74" s="42" t="s">
        <v>116</v>
      </c>
      <c r="C74" s="109"/>
      <c r="D74" s="109"/>
      <c r="E74" s="110"/>
    </row>
    <row r="75" spans="1:5" ht="42.75">
      <c r="A75" s="106">
        <v>65</v>
      </c>
      <c r="B75" s="42" t="s">
        <v>117</v>
      </c>
      <c r="C75" s="109"/>
      <c r="D75" s="109"/>
      <c r="E75" s="110"/>
    </row>
    <row r="76" spans="1:5" ht="14.25">
      <c r="A76" s="106">
        <v>66</v>
      </c>
      <c r="B76" s="42" t="s">
        <v>118</v>
      </c>
      <c r="C76" s="109"/>
      <c r="D76" s="109"/>
      <c r="E76" s="110"/>
    </row>
    <row r="77" spans="1:5" ht="14.25">
      <c r="A77" s="106">
        <v>67</v>
      </c>
      <c r="B77" s="42" t="s">
        <v>119</v>
      </c>
      <c r="C77" s="109"/>
      <c r="D77" s="109"/>
      <c r="E77" s="110"/>
    </row>
    <row r="78" spans="1:5" ht="42.75">
      <c r="A78" s="106">
        <v>68</v>
      </c>
      <c r="B78" s="42" t="s">
        <v>120</v>
      </c>
      <c r="C78" s="109"/>
      <c r="D78" s="109"/>
      <c r="E78" s="110"/>
    </row>
    <row r="79" spans="1:5" ht="28.5">
      <c r="A79" s="106">
        <v>69</v>
      </c>
      <c r="B79" s="42" t="s">
        <v>295</v>
      </c>
      <c r="C79" s="109"/>
      <c r="D79" s="109"/>
      <c r="E79" s="110"/>
    </row>
    <row r="80" spans="1:5" ht="57.75" customHeight="1">
      <c r="A80" s="106">
        <v>70</v>
      </c>
      <c r="B80" s="42" t="s">
        <v>122</v>
      </c>
      <c r="C80" s="109"/>
      <c r="D80" s="109"/>
      <c r="E80" s="110"/>
    </row>
    <row r="81" spans="1:5" ht="14.25">
      <c r="A81" s="106">
        <v>71</v>
      </c>
      <c r="B81" s="42" t="s">
        <v>124</v>
      </c>
      <c r="C81" s="109"/>
      <c r="D81" s="109"/>
      <c r="E81" s="110"/>
    </row>
    <row r="82" spans="1:5" ht="28.5">
      <c r="A82" s="106">
        <v>72</v>
      </c>
      <c r="B82" s="42" t="s">
        <v>126</v>
      </c>
      <c r="C82" s="109"/>
      <c r="D82" s="109"/>
      <c r="E82" s="110"/>
    </row>
    <row r="83" spans="1:5" ht="28.5">
      <c r="A83" s="106">
        <v>73</v>
      </c>
      <c r="B83" s="42" t="s">
        <v>129</v>
      </c>
      <c r="C83" s="109"/>
      <c r="D83" s="109"/>
      <c r="E83" s="110"/>
    </row>
    <row r="84" spans="1:5" ht="28.5">
      <c r="A84" s="106">
        <v>74</v>
      </c>
      <c r="B84" s="42" t="s">
        <v>130</v>
      </c>
      <c r="C84" s="109"/>
      <c r="D84" s="109"/>
      <c r="E84" s="110"/>
    </row>
    <row r="85" spans="1:5" ht="28.5">
      <c r="A85" s="106">
        <v>75</v>
      </c>
      <c r="B85" s="42" t="s">
        <v>132</v>
      </c>
      <c r="C85" s="109"/>
      <c r="D85" s="109"/>
      <c r="E85" s="110"/>
    </row>
    <row r="86" spans="1:5" ht="28.5">
      <c r="A86" s="106">
        <v>76</v>
      </c>
      <c r="B86" s="42" t="s">
        <v>133</v>
      </c>
      <c r="C86" s="109"/>
      <c r="D86" s="109"/>
      <c r="E86" s="110"/>
    </row>
    <row r="87" spans="1:5" ht="28.5">
      <c r="A87" s="106">
        <v>77</v>
      </c>
      <c r="B87" s="42" t="s">
        <v>135</v>
      </c>
      <c r="C87" s="109"/>
      <c r="D87" s="109"/>
      <c r="E87" s="110"/>
    </row>
    <row r="88" spans="1:5" ht="28.5">
      <c r="A88" s="106">
        <v>78</v>
      </c>
      <c r="B88" s="42" t="s">
        <v>136</v>
      </c>
      <c r="C88" s="109"/>
      <c r="D88" s="109"/>
      <c r="E88" s="110"/>
    </row>
    <row r="89" spans="1:5" ht="42.75">
      <c r="A89" s="106">
        <v>79</v>
      </c>
      <c r="B89" s="42" t="s">
        <v>140</v>
      </c>
      <c r="C89" s="109"/>
      <c r="D89" s="109"/>
      <c r="E89" s="110"/>
    </row>
    <row r="90" spans="1:5" ht="28.5">
      <c r="A90" s="106">
        <v>80</v>
      </c>
      <c r="B90" s="42" t="s">
        <v>141</v>
      </c>
      <c r="C90" s="109"/>
      <c r="D90" s="109"/>
      <c r="E90" s="110"/>
    </row>
    <row r="91" spans="1:5" ht="42.75">
      <c r="A91" s="106">
        <v>81</v>
      </c>
      <c r="B91" s="42" t="s">
        <v>142</v>
      </c>
      <c r="C91" s="109"/>
      <c r="D91" s="109"/>
      <c r="E91" s="110"/>
    </row>
    <row r="92" spans="1:5" ht="42.75">
      <c r="A92" s="106">
        <v>82</v>
      </c>
      <c r="B92" s="42" t="s">
        <v>143</v>
      </c>
      <c r="C92" s="109"/>
      <c r="D92" s="109"/>
      <c r="E92" s="110"/>
    </row>
    <row r="93" spans="1:5" ht="57">
      <c r="A93" s="106">
        <v>83</v>
      </c>
      <c r="B93" s="42" t="s">
        <v>144</v>
      </c>
      <c r="C93" s="109"/>
      <c r="D93" s="109"/>
      <c r="E93" s="110"/>
    </row>
    <row r="94" spans="1:5" ht="57">
      <c r="A94" s="106">
        <v>84</v>
      </c>
      <c r="B94" s="42" t="s">
        <v>145</v>
      </c>
      <c r="C94" s="109"/>
      <c r="D94" s="109"/>
      <c r="E94" s="110"/>
    </row>
    <row r="95" spans="1:5" ht="28.5">
      <c r="A95" s="106">
        <v>85</v>
      </c>
      <c r="B95" s="42" t="s">
        <v>149</v>
      </c>
      <c r="C95" s="109"/>
      <c r="D95" s="109"/>
      <c r="E95" s="110"/>
    </row>
    <row r="96" spans="1:5" ht="28.5">
      <c r="A96" s="106">
        <v>86</v>
      </c>
      <c r="B96" s="42" t="s">
        <v>150</v>
      </c>
      <c r="C96" s="109"/>
      <c r="D96" s="109"/>
      <c r="E96" s="110"/>
    </row>
    <row r="97" spans="1:5" ht="42.75">
      <c r="A97" s="106">
        <v>87</v>
      </c>
      <c r="B97" s="42" t="s">
        <v>153</v>
      </c>
      <c r="C97" s="109"/>
      <c r="D97" s="109"/>
      <c r="E97" s="110"/>
    </row>
    <row r="98" spans="1:5" ht="28.5">
      <c r="A98" s="106">
        <v>88</v>
      </c>
      <c r="B98" s="42" t="s">
        <v>154</v>
      </c>
      <c r="C98" s="109"/>
      <c r="D98" s="109"/>
      <c r="E98" s="110"/>
    </row>
    <row r="99" spans="1:5" ht="28.5">
      <c r="A99" s="106">
        <v>89</v>
      </c>
      <c r="B99" s="42" t="s">
        <v>157</v>
      </c>
      <c r="C99" s="109"/>
      <c r="D99" s="109"/>
      <c r="E99" s="110"/>
    </row>
    <row r="100" spans="1:5" ht="28.5">
      <c r="A100" s="106">
        <v>90</v>
      </c>
      <c r="B100" s="42" t="s">
        <v>158</v>
      </c>
      <c r="C100" s="109"/>
      <c r="D100" s="109"/>
      <c r="E100" s="110"/>
    </row>
    <row r="101" spans="1:5" ht="71.25">
      <c r="A101" s="106">
        <v>91</v>
      </c>
      <c r="B101" s="42" t="s">
        <v>159</v>
      </c>
      <c r="C101" s="109"/>
      <c r="D101" s="109"/>
      <c r="E101" s="110"/>
    </row>
    <row r="102" spans="1:5" ht="42.75">
      <c r="A102" s="106">
        <v>92</v>
      </c>
      <c r="B102" s="42" t="s">
        <v>162</v>
      </c>
      <c r="C102" s="109"/>
      <c r="D102" s="109"/>
      <c r="E102" s="110"/>
    </row>
    <row r="103" spans="1:5" ht="42.75">
      <c r="A103" s="106">
        <v>93</v>
      </c>
      <c r="B103" s="42" t="s">
        <v>163</v>
      </c>
      <c r="C103" s="109"/>
      <c r="D103" s="109"/>
      <c r="E103" s="110"/>
    </row>
    <row r="104" spans="1:5" ht="28.5">
      <c r="A104" s="106">
        <v>94</v>
      </c>
      <c r="B104" s="42" t="s">
        <v>166</v>
      </c>
      <c r="C104" s="109"/>
      <c r="D104" s="109"/>
      <c r="E104" s="110"/>
    </row>
    <row r="105" spans="1:5" ht="28.5">
      <c r="A105" s="106">
        <v>95</v>
      </c>
      <c r="B105" s="42" t="s">
        <v>167</v>
      </c>
      <c r="C105" s="109"/>
      <c r="D105" s="109"/>
      <c r="E105" s="110"/>
    </row>
    <row r="106" spans="1:5" ht="42.75">
      <c r="A106" s="106">
        <v>96</v>
      </c>
      <c r="B106" s="42" t="s">
        <v>296</v>
      </c>
      <c r="C106" s="109"/>
      <c r="D106" s="109"/>
      <c r="E106" s="110"/>
    </row>
    <row r="107" spans="1:5" ht="42.75">
      <c r="A107" s="106">
        <v>97</v>
      </c>
      <c r="B107" s="42" t="s">
        <v>171</v>
      </c>
      <c r="C107" s="109"/>
      <c r="D107" s="109"/>
      <c r="E107" s="110"/>
    </row>
    <row r="108" spans="1:5" ht="42.75">
      <c r="A108" s="106">
        <v>98</v>
      </c>
      <c r="B108" s="42" t="s">
        <v>174</v>
      </c>
      <c r="C108" s="109"/>
      <c r="D108" s="109"/>
      <c r="E108" s="110"/>
    </row>
    <row r="109" spans="1:5" ht="42.75">
      <c r="A109" s="106">
        <v>99</v>
      </c>
      <c r="B109" s="42" t="s">
        <v>297</v>
      </c>
      <c r="C109" s="109"/>
      <c r="D109" s="109"/>
      <c r="E109" s="110"/>
    </row>
    <row r="110" spans="1:5" ht="57">
      <c r="A110" s="106">
        <v>100</v>
      </c>
      <c r="B110" s="42" t="s">
        <v>177</v>
      </c>
      <c r="C110" s="109"/>
      <c r="D110" s="109"/>
      <c r="E110" s="110"/>
    </row>
    <row r="111" spans="1:5" ht="28.5">
      <c r="A111" s="106">
        <v>101</v>
      </c>
      <c r="B111" s="42" t="s">
        <v>298</v>
      </c>
      <c r="C111" s="109"/>
      <c r="D111" s="109"/>
      <c r="E111" s="110"/>
    </row>
    <row r="112" spans="1:5" ht="42.75">
      <c r="A112" s="106">
        <v>102</v>
      </c>
      <c r="B112" s="42" t="s">
        <v>299</v>
      </c>
      <c r="C112" s="109"/>
      <c r="D112" s="109"/>
      <c r="E112" s="110"/>
    </row>
    <row r="113" spans="1:5" ht="42.75">
      <c r="A113" s="106">
        <v>103</v>
      </c>
      <c r="B113" s="42" t="s">
        <v>300</v>
      </c>
      <c r="C113" s="109"/>
      <c r="D113" s="109"/>
      <c r="E113" s="110"/>
    </row>
    <row r="114" spans="1:5" ht="57">
      <c r="A114" s="106">
        <v>104</v>
      </c>
      <c r="B114" s="42" t="s">
        <v>184</v>
      </c>
      <c r="C114" s="109"/>
      <c r="D114" s="109"/>
      <c r="E114" s="110"/>
    </row>
    <row r="115" spans="1:5" ht="42.75">
      <c r="A115" s="106">
        <v>105</v>
      </c>
      <c r="B115" s="42" t="s">
        <v>185</v>
      </c>
      <c r="C115" s="109"/>
      <c r="D115" s="109"/>
      <c r="E115" s="110"/>
    </row>
    <row r="116" spans="1:5" ht="71.25">
      <c r="A116" s="106">
        <v>106</v>
      </c>
      <c r="B116" s="42" t="s">
        <v>301</v>
      </c>
      <c r="C116" s="109"/>
      <c r="D116" s="109"/>
      <c r="E116" s="110"/>
    </row>
    <row r="117" spans="1:5" ht="28.5">
      <c r="A117" s="106">
        <v>107</v>
      </c>
      <c r="B117" s="42" t="s">
        <v>189</v>
      </c>
      <c r="C117" s="109"/>
      <c r="D117" s="109"/>
      <c r="E117" s="110"/>
    </row>
    <row r="118" spans="1:5" ht="42.75">
      <c r="A118" s="106">
        <v>108</v>
      </c>
      <c r="B118" s="42" t="s">
        <v>190</v>
      </c>
      <c r="C118" s="109"/>
      <c r="D118" s="109"/>
      <c r="E118" s="110"/>
    </row>
    <row r="119" spans="1:5" ht="28.5">
      <c r="A119" s="106">
        <v>109</v>
      </c>
      <c r="B119" s="42" t="s">
        <v>191</v>
      </c>
      <c r="C119" s="109"/>
      <c r="D119" s="109"/>
      <c r="E119" s="110"/>
    </row>
    <row r="120" spans="1:5" ht="42.75">
      <c r="A120" s="106">
        <v>110</v>
      </c>
      <c r="B120" s="42" t="s">
        <v>192</v>
      </c>
      <c r="C120" s="109"/>
      <c r="D120" s="109"/>
      <c r="E120" s="110"/>
    </row>
    <row r="121" spans="1:5" ht="42.75">
      <c r="A121" s="106">
        <v>111</v>
      </c>
      <c r="B121" s="42" t="s">
        <v>193</v>
      </c>
      <c r="C121" s="109"/>
      <c r="D121" s="109"/>
      <c r="E121" s="110"/>
    </row>
    <row r="122" spans="1:5" ht="42.75">
      <c r="A122" s="106">
        <v>112</v>
      </c>
      <c r="B122" s="42" t="s">
        <v>194</v>
      </c>
      <c r="C122" s="109"/>
      <c r="D122" s="109"/>
      <c r="E122" s="110"/>
    </row>
    <row r="123" spans="1:5" ht="42.75">
      <c r="A123" s="106">
        <v>113</v>
      </c>
      <c r="B123" s="42" t="s">
        <v>195</v>
      </c>
      <c r="C123" s="109"/>
      <c r="D123" s="109"/>
      <c r="E123" s="110"/>
    </row>
    <row r="124" spans="1:5" ht="71.25">
      <c r="A124" s="106">
        <v>114</v>
      </c>
      <c r="B124" s="42" t="s">
        <v>197</v>
      </c>
      <c r="C124" s="109"/>
      <c r="D124" s="109"/>
      <c r="E124" s="110"/>
    </row>
    <row r="125" spans="1:5" ht="14.25">
      <c r="A125" s="106">
        <v>116</v>
      </c>
      <c r="B125" s="42" t="s">
        <v>206</v>
      </c>
      <c r="C125" s="109"/>
      <c r="D125" s="109"/>
      <c r="E125" s="110"/>
    </row>
    <row r="126" spans="1:5" ht="14.25">
      <c r="A126" s="106">
        <v>117</v>
      </c>
      <c r="B126" s="42" t="s">
        <v>207</v>
      </c>
      <c r="C126" s="109"/>
      <c r="D126" s="109"/>
      <c r="E126" s="110"/>
    </row>
    <row r="127" spans="1:5" ht="28.5">
      <c r="A127" s="106">
        <v>118</v>
      </c>
      <c r="B127" s="42" t="s">
        <v>208</v>
      </c>
      <c r="C127" s="109"/>
      <c r="D127" s="109"/>
      <c r="E127" s="110"/>
    </row>
    <row r="128" spans="1:5" ht="28.5">
      <c r="A128" s="106">
        <v>119</v>
      </c>
      <c r="B128" s="42" t="s">
        <v>209</v>
      </c>
      <c r="C128" s="109"/>
      <c r="D128" s="109"/>
      <c r="E128" s="110"/>
    </row>
    <row r="129" spans="1:5" ht="42.75">
      <c r="A129" s="106">
        <v>120</v>
      </c>
      <c r="B129" s="42" t="s">
        <v>210</v>
      </c>
      <c r="C129" s="109"/>
      <c r="D129" s="109"/>
      <c r="E129" s="110"/>
    </row>
    <row r="130" spans="1:5" ht="28.5">
      <c r="A130" s="106">
        <v>121</v>
      </c>
      <c r="B130" s="42" t="s">
        <v>211</v>
      </c>
      <c r="C130" s="109"/>
      <c r="D130" s="109"/>
      <c r="E130" s="110"/>
    </row>
    <row r="131" spans="1:5" ht="42.75">
      <c r="A131" s="106">
        <v>122</v>
      </c>
      <c r="B131" s="42" t="s">
        <v>212</v>
      </c>
      <c r="C131" s="109"/>
      <c r="D131" s="109"/>
      <c r="E131" s="110"/>
    </row>
    <row r="132" spans="1:5" ht="14.25">
      <c r="A132" s="106">
        <v>123</v>
      </c>
      <c r="B132" s="42" t="s">
        <v>213</v>
      </c>
      <c r="C132" s="109"/>
      <c r="D132" s="109"/>
      <c r="E132" s="110"/>
    </row>
    <row r="133" spans="1:5" ht="42.75">
      <c r="A133" s="106">
        <v>124</v>
      </c>
      <c r="B133" s="42" t="s">
        <v>302</v>
      </c>
      <c r="C133" s="109"/>
      <c r="D133" s="109"/>
      <c r="E133" s="110"/>
    </row>
    <row r="134" spans="1:5" ht="14.25">
      <c r="A134" s="106">
        <v>125</v>
      </c>
      <c r="B134" s="42" t="s">
        <v>215</v>
      </c>
      <c r="C134" s="109"/>
      <c r="D134" s="109"/>
      <c r="E134" s="110"/>
    </row>
    <row r="135" spans="1:5" ht="28.5">
      <c r="A135" s="106">
        <v>126</v>
      </c>
      <c r="B135" s="42" t="s">
        <v>216</v>
      </c>
      <c r="C135" s="109"/>
      <c r="D135" s="109"/>
      <c r="E135" s="110"/>
    </row>
    <row r="136" spans="1:5" ht="14.25">
      <c r="A136" s="106">
        <v>127</v>
      </c>
      <c r="B136" s="42" t="s">
        <v>217</v>
      </c>
      <c r="C136" s="109"/>
      <c r="D136" s="109"/>
      <c r="E136" s="110"/>
    </row>
    <row r="137" spans="1:5" ht="14.25">
      <c r="A137" s="106">
        <v>128</v>
      </c>
      <c r="B137" s="42" t="s">
        <v>218</v>
      </c>
      <c r="C137" s="109"/>
      <c r="D137" s="109"/>
      <c r="E137" s="110"/>
    </row>
    <row r="138" spans="1:5" ht="14.25">
      <c r="A138" s="106">
        <v>129</v>
      </c>
      <c r="B138" s="42" t="s">
        <v>219</v>
      </c>
      <c r="C138" s="109"/>
      <c r="D138" s="109"/>
      <c r="E138" s="110"/>
    </row>
    <row r="139" spans="1:5" ht="14.25">
      <c r="A139" s="106">
        <v>130</v>
      </c>
      <c r="B139" s="42" t="s">
        <v>220</v>
      </c>
      <c r="C139" s="109"/>
      <c r="D139" s="109"/>
      <c r="E139" s="110"/>
    </row>
    <row r="140" spans="1:5" ht="28.5">
      <c r="A140" s="106">
        <v>131</v>
      </c>
      <c r="B140" s="42" t="s">
        <v>221</v>
      </c>
      <c r="C140" s="109"/>
      <c r="D140" s="109"/>
      <c r="E140" s="110"/>
    </row>
    <row r="141" spans="1:5" ht="42.75">
      <c r="A141" s="106">
        <v>132</v>
      </c>
      <c r="B141" s="42" t="s">
        <v>303</v>
      </c>
      <c r="C141" s="109"/>
      <c r="D141" s="109"/>
      <c r="E141" s="110"/>
    </row>
    <row r="142" spans="1:5" ht="14.25">
      <c r="A142" s="106">
        <v>133</v>
      </c>
      <c r="B142" s="42" t="s">
        <v>223</v>
      </c>
      <c r="C142" s="109"/>
      <c r="D142" s="109"/>
      <c r="E142" s="110"/>
    </row>
    <row r="143" spans="1:5" ht="14.25">
      <c r="A143" s="106">
        <v>134</v>
      </c>
      <c r="B143" s="42" t="s">
        <v>226</v>
      </c>
      <c r="C143" s="109"/>
      <c r="D143" s="109"/>
      <c r="E143" s="110"/>
    </row>
    <row r="144" spans="1:5" ht="14.25">
      <c r="A144" s="106">
        <v>135</v>
      </c>
      <c r="B144" s="42" t="s">
        <v>227</v>
      </c>
      <c r="C144" s="109"/>
      <c r="D144" s="109"/>
      <c r="E144" s="110"/>
    </row>
    <row r="145" spans="1:5" ht="14.25">
      <c r="A145" s="106">
        <v>136</v>
      </c>
      <c r="B145" s="42" t="s">
        <v>228</v>
      </c>
      <c r="C145" s="109"/>
      <c r="D145" s="109"/>
      <c r="E145" s="110"/>
    </row>
    <row r="146" spans="1:5" ht="14.25">
      <c r="A146" s="106">
        <v>137</v>
      </c>
      <c r="B146" s="42" t="s">
        <v>229</v>
      </c>
      <c r="C146" s="109"/>
      <c r="D146" s="109"/>
      <c r="E146" s="110"/>
    </row>
    <row r="147" spans="1:5" ht="14.25">
      <c r="A147" s="106">
        <v>138</v>
      </c>
      <c r="B147" s="42" t="s">
        <v>230</v>
      </c>
      <c r="C147" s="109"/>
      <c r="D147" s="109"/>
      <c r="E147" s="110"/>
    </row>
    <row r="148" spans="1:5" ht="14.25">
      <c r="A148" s="106">
        <v>139</v>
      </c>
      <c r="B148" s="42" t="s">
        <v>231</v>
      </c>
      <c r="C148" s="109"/>
      <c r="D148" s="109"/>
      <c r="E148" s="110"/>
    </row>
    <row r="149" spans="1:5" ht="28.5">
      <c r="A149" s="106">
        <v>140</v>
      </c>
      <c r="B149" s="42" t="s">
        <v>234</v>
      </c>
      <c r="C149" s="109"/>
      <c r="D149" s="109"/>
      <c r="E149" s="110"/>
    </row>
    <row r="150" spans="1:5" ht="28.5">
      <c r="A150" s="106">
        <v>141</v>
      </c>
      <c r="B150" s="42" t="s">
        <v>235</v>
      </c>
      <c r="C150" s="109"/>
      <c r="D150" s="109"/>
      <c r="E150" s="110"/>
    </row>
    <row r="151" spans="1:5" ht="28.5">
      <c r="A151" s="106">
        <v>142</v>
      </c>
      <c r="B151" s="42" t="s">
        <v>236</v>
      </c>
      <c r="C151" s="109"/>
      <c r="D151" s="109"/>
      <c r="E151" s="110"/>
    </row>
    <row r="152" spans="1:5" ht="28.5">
      <c r="A152" s="106">
        <v>143</v>
      </c>
      <c r="B152" s="42" t="s">
        <v>237</v>
      </c>
      <c r="C152" s="109"/>
      <c r="D152" s="109"/>
      <c r="E152" s="110"/>
    </row>
    <row r="153" spans="1:5" ht="28.5">
      <c r="A153" s="106">
        <v>144</v>
      </c>
      <c r="B153" s="42" t="s">
        <v>238</v>
      </c>
      <c r="C153" s="109"/>
      <c r="D153" s="109"/>
      <c r="E153" s="110"/>
    </row>
    <row r="154" spans="1:5" ht="28.5">
      <c r="A154" s="106">
        <v>145</v>
      </c>
      <c r="B154" s="42" t="s">
        <v>239</v>
      </c>
      <c r="C154" s="109"/>
      <c r="D154" s="109"/>
      <c r="E154" s="110"/>
    </row>
    <row r="155" spans="1:5" ht="28.5">
      <c r="A155" s="106">
        <v>146</v>
      </c>
      <c r="B155" s="42" t="s">
        <v>240</v>
      </c>
      <c r="C155" s="109"/>
      <c r="D155" s="109"/>
      <c r="E155" s="110"/>
    </row>
    <row r="156" spans="1:5" ht="14.25">
      <c r="A156" s="106">
        <v>147</v>
      </c>
      <c r="B156" s="42" t="s">
        <v>241</v>
      </c>
      <c r="C156" s="109"/>
      <c r="D156" s="109"/>
      <c r="E156" s="110"/>
    </row>
    <row r="157" spans="1:5" ht="28.5">
      <c r="A157" s="106">
        <v>148</v>
      </c>
      <c r="B157" s="42" t="s">
        <v>242</v>
      </c>
      <c r="C157" s="109"/>
      <c r="D157" s="109"/>
      <c r="E157" s="110"/>
    </row>
    <row r="158" spans="1:5" ht="14.25">
      <c r="A158" s="106">
        <v>149</v>
      </c>
      <c r="B158" s="42" t="s">
        <v>243</v>
      </c>
      <c r="C158" s="109"/>
      <c r="D158" s="109"/>
      <c r="E158" s="110"/>
    </row>
    <row r="159" spans="1:5" ht="14.25">
      <c r="A159" s="106">
        <v>150</v>
      </c>
      <c r="B159" s="42" t="s">
        <v>244</v>
      </c>
      <c r="C159" s="109"/>
      <c r="D159" s="109"/>
      <c r="E159" s="110"/>
    </row>
    <row r="160" spans="1:5" ht="14.25">
      <c r="A160" s="106">
        <v>151</v>
      </c>
      <c r="B160" s="42" t="s">
        <v>245</v>
      </c>
      <c r="C160" s="109"/>
      <c r="D160" s="109"/>
      <c r="E160" s="110"/>
    </row>
    <row r="161" spans="1:5" ht="14.25">
      <c r="A161" s="106">
        <v>152</v>
      </c>
      <c r="B161" s="42" t="s">
        <v>246</v>
      </c>
      <c r="C161" s="109"/>
      <c r="D161" s="109"/>
      <c r="E161" s="110"/>
    </row>
    <row r="162" spans="1:5" ht="28.5">
      <c r="A162" s="106">
        <v>153</v>
      </c>
      <c r="B162" s="42" t="s">
        <v>247</v>
      </c>
      <c r="C162" s="109"/>
      <c r="D162" s="109"/>
      <c r="E162" s="110"/>
    </row>
    <row r="163" spans="1:5" ht="28.5">
      <c r="A163" s="106">
        <v>154</v>
      </c>
      <c r="B163" s="42" t="s">
        <v>248</v>
      </c>
      <c r="C163" s="109"/>
      <c r="D163" s="109"/>
      <c r="E163" s="110"/>
    </row>
    <row r="164" spans="1:5" ht="28.5">
      <c r="A164" s="106">
        <v>155</v>
      </c>
      <c r="B164" s="42" t="s">
        <v>249</v>
      </c>
      <c r="C164" s="109"/>
      <c r="D164" s="109"/>
      <c r="E164" s="110"/>
    </row>
    <row r="165" spans="1:5" ht="28.5">
      <c r="A165" s="106">
        <v>156</v>
      </c>
      <c r="B165" s="42" t="s">
        <v>250</v>
      </c>
      <c r="C165" s="109"/>
      <c r="D165" s="109"/>
      <c r="E165" s="110"/>
    </row>
    <row r="166" spans="1:5" ht="14.25">
      <c r="A166" s="106">
        <v>157</v>
      </c>
      <c r="B166" s="42" t="s">
        <v>227</v>
      </c>
      <c r="C166" s="109"/>
      <c r="D166" s="109"/>
      <c r="E166" s="110"/>
    </row>
    <row r="167" spans="1:5" ht="14.25">
      <c r="A167" s="106">
        <v>158</v>
      </c>
      <c r="B167" s="42" t="s">
        <v>228</v>
      </c>
      <c r="C167" s="109"/>
      <c r="D167" s="109"/>
      <c r="E167" s="110"/>
    </row>
    <row r="168" spans="1:5" ht="14.25">
      <c r="A168" s="106">
        <v>159</v>
      </c>
      <c r="B168" s="42" t="s">
        <v>229</v>
      </c>
      <c r="C168" s="109"/>
      <c r="D168" s="109"/>
      <c r="E168" s="110"/>
    </row>
    <row r="169" spans="1:5" ht="14.25">
      <c r="A169" s="106">
        <v>160</v>
      </c>
      <c r="B169" s="42" t="s">
        <v>230</v>
      </c>
      <c r="C169" s="109"/>
      <c r="D169" s="109"/>
      <c r="E169" s="110"/>
    </row>
    <row r="170" spans="1:5" ht="14.25">
      <c r="A170" s="106">
        <v>161</v>
      </c>
      <c r="B170" s="42" t="s">
        <v>231</v>
      </c>
      <c r="C170" s="109"/>
      <c r="D170" s="109"/>
      <c r="E170" s="110"/>
    </row>
    <row r="171" spans="1:5" ht="42.75">
      <c r="A171" s="106">
        <v>162</v>
      </c>
      <c r="B171" s="42" t="s">
        <v>253</v>
      </c>
      <c r="C171" s="109"/>
      <c r="D171" s="109"/>
      <c r="E171" s="110"/>
    </row>
    <row r="172" spans="1:5" ht="42.75">
      <c r="A172" s="106">
        <v>163</v>
      </c>
      <c r="B172" s="42" t="s">
        <v>254</v>
      </c>
      <c r="C172" s="109"/>
      <c r="D172" s="109"/>
      <c r="E172" s="110"/>
    </row>
    <row r="173" spans="1:5" ht="14.25">
      <c r="A173" s="106">
        <v>164</v>
      </c>
      <c r="B173" s="42" t="s">
        <v>255</v>
      </c>
      <c r="C173" s="109"/>
      <c r="D173" s="109"/>
      <c r="E173" s="110"/>
    </row>
    <row r="174" spans="1:5" ht="28.5">
      <c r="A174" s="106">
        <v>165</v>
      </c>
      <c r="B174" s="42" t="s">
        <v>256</v>
      </c>
      <c r="C174" s="109"/>
      <c r="D174" s="109"/>
      <c r="E174" s="110"/>
    </row>
    <row r="175" spans="1:5" ht="28.5">
      <c r="A175" s="106">
        <v>166</v>
      </c>
      <c r="B175" s="42" t="s">
        <v>257</v>
      </c>
      <c r="C175" s="109"/>
      <c r="D175" s="109"/>
      <c r="E175" s="110"/>
    </row>
    <row r="176" spans="1:5" ht="14.25">
      <c r="A176" s="106">
        <v>167</v>
      </c>
      <c r="B176" s="42" t="s">
        <v>258</v>
      </c>
      <c r="C176" s="109"/>
      <c r="D176" s="109"/>
      <c r="E176" s="110"/>
    </row>
    <row r="177" spans="1:5" ht="14.25">
      <c r="A177" s="106">
        <v>168</v>
      </c>
      <c r="B177" s="42" t="s">
        <v>259</v>
      </c>
      <c r="C177" s="109"/>
      <c r="D177" s="109"/>
      <c r="E177" s="110"/>
    </row>
    <row r="178" spans="1:5" ht="14.25">
      <c r="A178" s="106">
        <v>169</v>
      </c>
      <c r="B178" s="42" t="s">
        <v>260</v>
      </c>
      <c r="C178" s="109"/>
      <c r="D178" s="109"/>
      <c r="E178" s="110"/>
    </row>
    <row r="179" spans="1:5" ht="14.25">
      <c r="A179" s="106">
        <v>170</v>
      </c>
      <c r="B179" s="42" t="s">
        <v>261</v>
      </c>
      <c r="C179" s="109"/>
      <c r="D179" s="109"/>
      <c r="E179" s="110"/>
    </row>
    <row r="180" spans="1:5" ht="14.25">
      <c r="A180" s="106">
        <v>171</v>
      </c>
      <c r="B180" s="42" t="s">
        <v>246</v>
      </c>
      <c r="C180" s="109"/>
      <c r="D180" s="109"/>
      <c r="E180" s="110"/>
    </row>
    <row r="181" spans="1:5" ht="14.25">
      <c r="A181" s="106">
        <v>172</v>
      </c>
      <c r="B181" s="42" t="s">
        <v>226</v>
      </c>
      <c r="C181" s="109"/>
      <c r="D181" s="109"/>
      <c r="E181" s="110"/>
    </row>
    <row r="182" spans="1:5" ht="14.25">
      <c r="A182" s="106">
        <v>173</v>
      </c>
      <c r="B182" s="42" t="s">
        <v>228</v>
      </c>
      <c r="C182" s="109"/>
      <c r="D182" s="109"/>
      <c r="E182" s="110"/>
    </row>
    <row r="183" spans="1:5" ht="14.25">
      <c r="A183" s="106">
        <v>174</v>
      </c>
      <c r="B183" s="42" t="s">
        <v>230</v>
      </c>
      <c r="C183" s="109"/>
      <c r="D183" s="109"/>
      <c r="E183" s="110"/>
    </row>
    <row r="184" spans="1:5" ht="14.25">
      <c r="A184" s="106">
        <v>175</v>
      </c>
      <c r="B184" s="42" t="s">
        <v>231</v>
      </c>
      <c r="C184" s="109"/>
      <c r="D184" s="109"/>
      <c r="E184" s="110"/>
    </row>
    <row r="185" spans="1:5" ht="28.5">
      <c r="A185" s="106">
        <v>176</v>
      </c>
      <c r="B185" s="42" t="s">
        <v>264</v>
      </c>
      <c r="C185" s="109"/>
      <c r="D185" s="109"/>
      <c r="E185" s="110"/>
    </row>
    <row r="186" spans="1:5" ht="28.5">
      <c r="A186" s="106">
        <v>177</v>
      </c>
      <c r="B186" s="42" t="s">
        <v>265</v>
      </c>
      <c r="C186" s="109"/>
      <c r="D186" s="109"/>
      <c r="E186" s="110"/>
    </row>
    <row r="187" spans="1:5" ht="28.5">
      <c r="A187" s="106">
        <v>178</v>
      </c>
      <c r="B187" s="42" t="s">
        <v>267</v>
      </c>
      <c r="C187" s="109"/>
      <c r="D187" s="109"/>
      <c r="E187" s="110"/>
    </row>
    <row r="188" spans="1:5" ht="14.25">
      <c r="A188" s="106">
        <v>179</v>
      </c>
      <c r="B188" s="42" t="s">
        <v>268</v>
      </c>
      <c r="C188" s="109"/>
      <c r="D188" s="109"/>
      <c r="E188" s="110"/>
    </row>
    <row r="189" spans="1:5" ht="14.25">
      <c r="A189" s="106">
        <v>182</v>
      </c>
      <c r="B189" s="42" t="s">
        <v>283</v>
      </c>
      <c r="C189" s="109"/>
      <c r="D189" s="109"/>
      <c r="E189" s="110"/>
    </row>
    <row r="190" spans="1:5" ht="14.25">
      <c r="A190" s="106">
        <v>183</v>
      </c>
      <c r="B190" s="42" t="s">
        <v>284</v>
      </c>
      <c r="C190" s="109"/>
      <c r="D190" s="109"/>
      <c r="E190" s="110"/>
    </row>
    <row r="191" spans="1:5" ht="14.25">
      <c r="A191" s="106">
        <v>184</v>
      </c>
      <c r="B191" s="42" t="s">
        <v>226</v>
      </c>
      <c r="C191" s="109"/>
      <c r="D191" s="109"/>
      <c r="E191" s="110"/>
    </row>
    <row r="192" spans="1:5" ht="14.25">
      <c r="A192" s="106">
        <v>185</v>
      </c>
      <c r="B192" s="42" t="s">
        <v>285</v>
      </c>
      <c r="C192" s="109"/>
      <c r="D192" s="109"/>
      <c r="E192" s="110"/>
    </row>
    <row r="193" spans="1:5" ht="14.25">
      <c r="A193" s="106">
        <v>186</v>
      </c>
      <c r="B193" s="42" t="s">
        <v>87</v>
      </c>
      <c r="C193" s="109"/>
      <c r="D193" s="109"/>
      <c r="E193" s="110"/>
    </row>
    <row r="194" spans="1:5" ht="14.25">
      <c r="A194" s="106">
        <v>187</v>
      </c>
      <c r="B194" s="42" t="s">
        <v>286</v>
      </c>
      <c r="C194" s="109"/>
      <c r="D194" s="109"/>
      <c r="E194" s="110"/>
    </row>
    <row r="195" spans="1:5" ht="14.25">
      <c r="A195" s="106">
        <v>188</v>
      </c>
      <c r="B195" s="42" t="s">
        <v>287</v>
      </c>
      <c r="C195" s="109"/>
      <c r="D195" s="109"/>
      <c r="E195" s="110"/>
    </row>
    <row r="196" spans="1:5" ht="14.25">
      <c r="A196" s="106">
        <v>189</v>
      </c>
      <c r="B196" s="42" t="s">
        <v>88</v>
      </c>
      <c r="C196" s="109"/>
      <c r="D196" s="109"/>
      <c r="E196" s="110"/>
    </row>
    <row r="198" spans="1:5" ht="15">
      <c r="A198" s="102">
        <v>1</v>
      </c>
      <c r="B198" s="102"/>
      <c r="C198" s="102">
        <v>2</v>
      </c>
      <c r="D198" s="102">
        <v>3</v>
      </c>
      <c r="E198" s="102">
        <v>4</v>
      </c>
    </row>
    <row r="199" spans="1:5" ht="14.25">
      <c r="A199" s="77"/>
      <c r="B199" s="77"/>
      <c r="C199" s="77"/>
      <c r="D199" s="77"/>
      <c r="E199" s="77"/>
    </row>
    <row r="200" spans="1:5" ht="14.25">
      <c r="A200" s="34"/>
      <c r="B200" s="35" t="s">
        <v>83</v>
      </c>
      <c r="C200" s="77"/>
      <c r="D200" s="77"/>
      <c r="E200" s="77"/>
    </row>
    <row r="201" spans="1:5" ht="15">
      <c r="A201" s="36"/>
      <c r="B201" s="35" t="s">
        <v>84</v>
      </c>
      <c r="C201" s="77"/>
      <c r="D201" s="77"/>
      <c r="E201" s="77"/>
    </row>
  </sheetData>
  <sheetProtection selectLockedCells="1" selectUnlockedCells="1"/>
  <mergeCells count="12">
    <mergeCell ref="A10:D10"/>
    <mergeCell ref="A11:A12"/>
    <mergeCell ref="B11:B12"/>
    <mergeCell ref="C11:C12"/>
    <mergeCell ref="D11:D12"/>
    <mergeCell ref="E11:E12"/>
    <mergeCell ref="A2:E2"/>
    <mergeCell ref="A5:E5"/>
    <mergeCell ref="A6:E6"/>
    <mergeCell ref="A7:E7"/>
    <mergeCell ref="A8:E8"/>
    <mergeCell ref="A9:E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J83"/>
  <sheetViews>
    <sheetView zoomScale="99" zoomScaleNormal="99" zoomScalePageLayoutView="0" workbookViewId="0" topLeftCell="A1">
      <selection activeCell="A4" sqref="A4"/>
    </sheetView>
  </sheetViews>
  <sheetFormatPr defaultColWidth="9.140625" defaultRowHeight="12.75"/>
  <cols>
    <col min="1" max="1" width="14.8515625" style="112" customWidth="1"/>
    <col min="2" max="2" width="82.00390625" style="37" customWidth="1"/>
    <col min="3" max="3" width="35.140625" style="113" customWidth="1"/>
    <col min="4" max="4" width="12.421875" style="37" customWidth="1"/>
    <col min="5" max="244" width="9.140625" style="37" customWidth="1"/>
    <col min="245" max="16384" width="9.140625" style="39" customWidth="1"/>
  </cols>
  <sheetData>
    <row r="1" spans="1:4" s="38" customFormat="1" ht="14.25">
      <c r="A1" s="87"/>
      <c r="B1" s="88"/>
      <c r="C1" s="88"/>
      <c r="D1" s="88"/>
    </row>
    <row r="2" spans="1:4" s="38" customFormat="1" ht="78" customHeight="1">
      <c r="A2" s="175"/>
      <c r="B2" s="175"/>
      <c r="C2" s="175"/>
      <c r="D2" s="175"/>
    </row>
    <row r="3" spans="1:4" s="38" customFormat="1" ht="14.25">
      <c r="A3" s="87"/>
      <c r="B3" s="88"/>
      <c r="C3" s="88"/>
      <c r="D3" s="88"/>
    </row>
    <row r="4" spans="1:3" s="38" customFormat="1" ht="15">
      <c r="A4" s="40"/>
      <c r="B4" s="40"/>
      <c r="C4" s="114"/>
    </row>
    <row r="5" spans="1:244" ht="15">
      <c r="A5" s="177" t="s">
        <v>304</v>
      </c>
      <c r="B5" s="177"/>
      <c r="C5" s="177"/>
      <c r="D5" s="177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</row>
    <row r="6" spans="1:244" ht="15">
      <c r="A6" s="177" t="s">
        <v>1</v>
      </c>
      <c r="B6" s="177"/>
      <c r="C6" s="177"/>
      <c r="D6" s="177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</row>
    <row r="7" spans="1:244" ht="15">
      <c r="A7" s="177" t="s">
        <v>305</v>
      </c>
      <c r="B7" s="177"/>
      <c r="C7" s="177"/>
      <c r="D7" s="177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</row>
    <row r="8" spans="1:244" ht="15">
      <c r="A8" s="177" t="s">
        <v>306</v>
      </c>
      <c r="B8" s="177"/>
      <c r="C8" s="177"/>
      <c r="D8" s="177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</row>
    <row r="9" spans="1:244" ht="15" customHeight="1">
      <c r="A9" s="177" t="s">
        <v>5</v>
      </c>
      <c r="B9" s="177"/>
      <c r="C9" s="177"/>
      <c r="D9" s="177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</row>
    <row r="10" spans="1:244" ht="15" customHeight="1">
      <c r="A10" s="40"/>
      <c r="B10" s="40"/>
      <c r="C10" s="11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</row>
    <row r="11" spans="1:5" s="115" customFormat="1" ht="24" customHeight="1">
      <c r="A11" s="170" t="s">
        <v>6</v>
      </c>
      <c r="B11" s="171" t="s">
        <v>7</v>
      </c>
      <c r="C11" s="170" t="s">
        <v>8</v>
      </c>
      <c r="D11" s="171" t="s">
        <v>9</v>
      </c>
      <c r="E11" s="37"/>
    </row>
    <row r="12" spans="1:5" ht="14.25" customHeight="1">
      <c r="A12" s="170"/>
      <c r="B12" s="171" t="s">
        <v>85</v>
      </c>
      <c r="C12" s="170"/>
      <c r="D12" s="171"/>
      <c r="E12"/>
    </row>
    <row r="13" spans="1:5" ht="14.25" customHeight="1">
      <c r="A13" s="115"/>
      <c r="B13" s="13" t="s">
        <v>85</v>
      </c>
      <c r="C13" s="13"/>
      <c r="D13" s="13"/>
      <c r="E13"/>
    </row>
    <row r="14" spans="1:4" ht="14.25">
      <c r="A14" s="116">
        <v>999901</v>
      </c>
      <c r="B14" s="42" t="s">
        <v>19</v>
      </c>
      <c r="C14" s="117"/>
      <c r="D14" s="41">
        <v>1</v>
      </c>
    </row>
    <row r="15" spans="1:4" ht="14.25">
      <c r="A15" s="116">
        <v>999902</v>
      </c>
      <c r="B15" s="43" t="s">
        <v>20</v>
      </c>
      <c r="C15" s="117"/>
      <c r="D15" s="41">
        <v>2</v>
      </c>
    </row>
    <row r="16" spans="1:4" ht="14.25">
      <c r="A16" s="116">
        <v>999903</v>
      </c>
      <c r="B16" s="43" t="s">
        <v>21</v>
      </c>
      <c r="C16" s="117"/>
      <c r="D16" s="41">
        <v>3</v>
      </c>
    </row>
    <row r="17" spans="1:4" ht="14.25">
      <c r="A17" s="116">
        <v>999904</v>
      </c>
      <c r="B17" s="43" t="s">
        <v>22</v>
      </c>
      <c r="C17" s="117"/>
      <c r="D17" s="41">
        <v>4</v>
      </c>
    </row>
    <row r="18" spans="1:4" ht="14.25">
      <c r="A18" s="116">
        <v>999905</v>
      </c>
      <c r="B18" s="43" t="s">
        <v>23</v>
      </c>
      <c r="C18" s="117"/>
      <c r="D18" s="41">
        <v>5</v>
      </c>
    </row>
    <row r="19" spans="1:4" ht="14.25">
      <c r="A19" s="116">
        <v>999906</v>
      </c>
      <c r="B19" s="43" t="s">
        <v>24</v>
      </c>
      <c r="C19" s="117"/>
      <c r="D19" s="41">
        <v>6</v>
      </c>
    </row>
    <row r="20" spans="1:4" ht="14.25">
      <c r="A20" s="116">
        <v>999907</v>
      </c>
      <c r="B20" s="43" t="s">
        <v>25</v>
      </c>
      <c r="C20" s="117"/>
      <c r="D20" s="41">
        <v>7</v>
      </c>
    </row>
    <row r="21" spans="1:4" ht="14.25">
      <c r="A21" s="116">
        <v>999908</v>
      </c>
      <c r="B21" s="43" t="s">
        <v>26</v>
      </c>
      <c r="C21" s="117"/>
      <c r="D21" s="41">
        <v>8</v>
      </c>
    </row>
    <row r="22" spans="1:4" ht="14.25">
      <c r="A22" s="116">
        <v>999909</v>
      </c>
      <c r="B22" s="43" t="s">
        <v>27</v>
      </c>
      <c r="C22" s="117"/>
      <c r="D22" s="41">
        <v>9</v>
      </c>
    </row>
    <row r="23" spans="1:4" ht="42.75">
      <c r="A23" s="116">
        <v>999910</v>
      </c>
      <c r="B23" s="43" t="s">
        <v>28</v>
      </c>
      <c r="C23" s="117"/>
      <c r="D23" s="41">
        <v>10</v>
      </c>
    </row>
    <row r="24" spans="1:4" ht="42.75">
      <c r="A24" s="116">
        <v>999911</v>
      </c>
      <c r="B24" s="42" t="s">
        <v>29</v>
      </c>
      <c r="C24" s="117"/>
      <c r="D24" s="41">
        <v>11</v>
      </c>
    </row>
    <row r="25" spans="1:4" ht="28.5">
      <c r="A25" s="116">
        <v>999912</v>
      </c>
      <c r="B25" s="42" t="s">
        <v>30</v>
      </c>
      <c r="C25" s="117"/>
      <c r="D25" s="41">
        <v>12</v>
      </c>
    </row>
    <row r="26" spans="1:4" ht="15">
      <c r="A26" s="9">
        <v>999913</v>
      </c>
      <c r="B26" s="19" t="s">
        <v>31</v>
      </c>
      <c r="C26" s="20">
        <f>SUM(C14:C25)</f>
        <v>0</v>
      </c>
      <c r="D26" s="19"/>
    </row>
    <row r="27" spans="1:4" ht="14.25">
      <c r="A27" s="116">
        <v>999914</v>
      </c>
      <c r="B27" s="42" t="s">
        <v>32</v>
      </c>
      <c r="C27" s="117"/>
      <c r="D27" s="41">
        <v>13</v>
      </c>
    </row>
    <row r="28" spans="1:4" ht="14.25">
      <c r="A28" s="116">
        <v>999915</v>
      </c>
      <c r="B28" s="42" t="s">
        <v>33</v>
      </c>
      <c r="C28" s="117"/>
      <c r="D28" s="41">
        <v>14</v>
      </c>
    </row>
    <row r="29" spans="1:4" ht="14.25">
      <c r="A29" s="116">
        <v>999916</v>
      </c>
      <c r="B29" s="42" t="s">
        <v>34</v>
      </c>
      <c r="C29" s="117"/>
      <c r="D29" s="41">
        <v>15</v>
      </c>
    </row>
    <row r="30" spans="1:4" ht="14.25">
      <c r="A30" s="116">
        <v>999917</v>
      </c>
      <c r="B30" s="42" t="s">
        <v>35</v>
      </c>
      <c r="C30" s="117"/>
      <c r="D30" s="41">
        <v>16</v>
      </c>
    </row>
    <row r="31" spans="1:4" ht="14.25">
      <c r="A31" s="116">
        <v>999918</v>
      </c>
      <c r="B31" s="42" t="s">
        <v>36</v>
      </c>
      <c r="C31" s="117"/>
      <c r="D31" s="41">
        <v>17</v>
      </c>
    </row>
    <row r="32" spans="1:4" ht="14.25">
      <c r="A32" s="116">
        <v>999919</v>
      </c>
      <c r="B32" s="43" t="s">
        <v>37</v>
      </c>
      <c r="C32" s="117"/>
      <c r="D32" s="41">
        <v>18</v>
      </c>
    </row>
    <row r="33" spans="1:4" ht="14.25">
      <c r="A33" s="116">
        <v>999920</v>
      </c>
      <c r="B33" s="43" t="s">
        <v>38</v>
      </c>
      <c r="C33" s="117"/>
      <c r="D33" s="41">
        <v>19</v>
      </c>
    </row>
    <row r="34" spans="1:4" ht="14.25">
      <c r="A34" s="116">
        <v>999921</v>
      </c>
      <c r="B34" s="43" t="s">
        <v>39</v>
      </c>
      <c r="C34" s="117"/>
      <c r="D34" s="41">
        <v>20</v>
      </c>
    </row>
    <row r="35" spans="1:4" ht="14.25">
      <c r="A35" s="116">
        <v>999922</v>
      </c>
      <c r="B35" s="43" t="s">
        <v>40</v>
      </c>
      <c r="C35" s="117"/>
      <c r="D35" s="41">
        <v>21</v>
      </c>
    </row>
    <row r="36" spans="1:4" ht="14.25">
      <c r="A36" s="116">
        <v>999923</v>
      </c>
      <c r="B36" s="43" t="s">
        <v>41</v>
      </c>
      <c r="C36" s="117"/>
      <c r="D36" s="41">
        <v>22</v>
      </c>
    </row>
    <row r="37" spans="1:4" ht="14.25">
      <c r="A37" s="116">
        <v>999924</v>
      </c>
      <c r="B37" s="43" t="s">
        <v>42</v>
      </c>
      <c r="C37" s="117"/>
      <c r="D37" s="41">
        <v>23</v>
      </c>
    </row>
    <row r="38" spans="1:4" ht="14.25">
      <c r="A38" s="116">
        <v>999925</v>
      </c>
      <c r="B38" s="43" t="s">
        <v>43</v>
      </c>
      <c r="C38" s="117"/>
      <c r="D38" s="41">
        <v>24</v>
      </c>
    </row>
    <row r="39" spans="1:4" ht="14.25">
      <c r="A39" s="116">
        <v>999926</v>
      </c>
      <c r="B39" s="42" t="s">
        <v>44</v>
      </c>
      <c r="C39" s="117"/>
      <c r="D39" s="41">
        <v>25</v>
      </c>
    </row>
    <row r="40" spans="1:4" ht="14.25">
      <c r="A40" s="116">
        <v>999927</v>
      </c>
      <c r="B40" s="42" t="s">
        <v>45</v>
      </c>
      <c r="C40" s="117"/>
      <c r="D40" s="41">
        <v>26</v>
      </c>
    </row>
    <row r="41" spans="1:4" ht="14.25">
      <c r="A41" s="116">
        <v>999928</v>
      </c>
      <c r="B41" s="42" t="s">
        <v>46</v>
      </c>
      <c r="C41" s="117"/>
      <c r="D41" s="41">
        <v>27</v>
      </c>
    </row>
    <row r="42" spans="1:4" ht="42.75">
      <c r="A42" s="116">
        <v>999929</v>
      </c>
      <c r="B42" s="42" t="s">
        <v>47</v>
      </c>
      <c r="C42" s="117"/>
      <c r="D42" s="41">
        <v>28</v>
      </c>
    </row>
    <row r="43" spans="1:4" ht="15">
      <c r="A43" s="9">
        <v>999930</v>
      </c>
      <c r="B43" s="19" t="s">
        <v>48</v>
      </c>
      <c r="C43" s="20">
        <f>SUM(C27:C42)</f>
        <v>0</v>
      </c>
      <c r="D43" s="19"/>
    </row>
    <row r="44" spans="1:4" ht="15">
      <c r="A44" s="9">
        <v>999931</v>
      </c>
      <c r="B44" s="19" t="s">
        <v>49</v>
      </c>
      <c r="C44" s="20">
        <f>C26+C43</f>
        <v>0</v>
      </c>
      <c r="D44" s="19"/>
    </row>
    <row r="45" spans="1:4" ht="15">
      <c r="A45" s="115"/>
      <c r="B45" s="13" t="s">
        <v>50</v>
      </c>
      <c r="C45" s="13"/>
      <c r="D45" s="13"/>
    </row>
    <row r="46" spans="1:4" ht="14.25">
      <c r="A46" s="116">
        <v>999932</v>
      </c>
      <c r="B46" s="42" t="s">
        <v>51</v>
      </c>
      <c r="C46" s="117"/>
      <c r="D46" s="41">
        <v>29</v>
      </c>
    </row>
    <row r="47" spans="1:4" ht="14.25">
      <c r="A47" s="116">
        <v>999933</v>
      </c>
      <c r="B47" s="42" t="s">
        <v>52</v>
      </c>
      <c r="C47" s="117"/>
      <c r="D47" s="41">
        <v>30</v>
      </c>
    </row>
    <row r="48" spans="1:4" ht="14.25">
      <c r="A48" s="116">
        <v>999934</v>
      </c>
      <c r="B48" s="43" t="s">
        <v>53</v>
      </c>
      <c r="C48" s="117"/>
      <c r="D48" s="41">
        <v>31</v>
      </c>
    </row>
    <row r="49" spans="1:4" ht="14.25">
      <c r="A49" s="116">
        <v>999935</v>
      </c>
      <c r="B49" s="43" t="s">
        <v>54</v>
      </c>
      <c r="C49" s="117"/>
      <c r="D49" s="41">
        <v>32</v>
      </c>
    </row>
    <row r="50" spans="1:4" ht="14.25">
      <c r="A50" s="116">
        <v>999936</v>
      </c>
      <c r="B50" s="42" t="s">
        <v>55</v>
      </c>
      <c r="C50" s="117"/>
      <c r="D50" s="41">
        <v>33</v>
      </c>
    </row>
    <row r="51" spans="1:4" ht="14.25">
      <c r="A51" s="116">
        <v>999937</v>
      </c>
      <c r="B51" s="42" t="s">
        <v>56</v>
      </c>
      <c r="C51" s="117"/>
      <c r="D51" s="41">
        <v>34</v>
      </c>
    </row>
    <row r="52" spans="1:4" ht="14.25">
      <c r="A52" s="116">
        <v>999938</v>
      </c>
      <c r="B52" s="42" t="s">
        <v>57</v>
      </c>
      <c r="C52" s="117"/>
      <c r="D52" s="41">
        <v>35</v>
      </c>
    </row>
    <row r="53" spans="1:4" ht="28.5">
      <c r="A53" s="116">
        <v>999939</v>
      </c>
      <c r="B53" s="42" t="s">
        <v>58</v>
      </c>
      <c r="C53" s="117"/>
      <c r="D53" s="41">
        <v>36</v>
      </c>
    </row>
    <row r="54" spans="1:4" ht="15">
      <c r="A54" s="9">
        <v>999942</v>
      </c>
      <c r="B54" s="19" t="s">
        <v>59</v>
      </c>
      <c r="C54" s="20">
        <f>SUM(C46:C53)</f>
        <v>0</v>
      </c>
      <c r="D54" s="19"/>
    </row>
    <row r="55" spans="1:4" ht="14.25">
      <c r="A55" s="116">
        <v>999943</v>
      </c>
      <c r="B55" s="42" t="s">
        <v>60</v>
      </c>
      <c r="C55" s="117"/>
      <c r="D55" s="41">
        <v>37</v>
      </c>
    </row>
    <row r="56" spans="1:4" ht="14.25">
      <c r="A56" s="116">
        <v>999944</v>
      </c>
      <c r="B56" s="42" t="s">
        <v>61</v>
      </c>
      <c r="C56" s="117"/>
      <c r="D56" s="41">
        <v>38</v>
      </c>
    </row>
    <row r="57" spans="1:4" ht="14.25">
      <c r="A57" s="116">
        <v>999945</v>
      </c>
      <c r="B57" s="42" t="s">
        <v>62</v>
      </c>
      <c r="C57" s="117"/>
      <c r="D57" s="41">
        <v>39</v>
      </c>
    </row>
    <row r="58" spans="1:4" ht="14.25">
      <c r="A58" s="116">
        <v>999946</v>
      </c>
      <c r="B58" s="43" t="s">
        <v>63</v>
      </c>
      <c r="C58" s="117"/>
      <c r="D58" s="41">
        <v>40</v>
      </c>
    </row>
    <row r="59" spans="1:4" ht="14.25">
      <c r="A59" s="116">
        <v>999947</v>
      </c>
      <c r="B59" s="43" t="s">
        <v>64</v>
      </c>
      <c r="C59" s="117"/>
      <c r="D59" s="41">
        <v>41</v>
      </c>
    </row>
    <row r="60" spans="1:4" ht="14.25">
      <c r="A60" s="116">
        <v>999948</v>
      </c>
      <c r="B60" s="43" t="s">
        <v>65</v>
      </c>
      <c r="C60" s="117"/>
      <c r="D60" s="41">
        <v>42</v>
      </c>
    </row>
    <row r="61" spans="1:4" ht="14.25">
      <c r="A61" s="116">
        <v>999949</v>
      </c>
      <c r="B61" s="43" t="s">
        <v>66</v>
      </c>
      <c r="C61" s="117"/>
      <c r="D61" s="41">
        <v>43</v>
      </c>
    </row>
    <row r="62" spans="1:4" ht="14.25">
      <c r="A62" s="116">
        <v>999950</v>
      </c>
      <c r="B62" s="118" t="s">
        <v>307</v>
      </c>
      <c r="C62" s="117"/>
      <c r="D62" s="41">
        <v>44</v>
      </c>
    </row>
    <row r="63" spans="1:4" ht="14.25">
      <c r="A63" s="116">
        <v>999951</v>
      </c>
      <c r="B63" s="42" t="s">
        <v>68</v>
      </c>
      <c r="C63" s="117"/>
      <c r="D63" s="41">
        <v>45</v>
      </c>
    </row>
    <row r="64" spans="1:4" ht="15">
      <c r="A64" s="9">
        <v>999954</v>
      </c>
      <c r="B64" s="19" t="s">
        <v>69</v>
      </c>
      <c r="C64" s="20">
        <f>SUM(C55:C63)</f>
        <v>0</v>
      </c>
      <c r="D64" s="19"/>
    </row>
    <row r="65" spans="1:4" ht="15">
      <c r="A65" s="9">
        <v>999955</v>
      </c>
      <c r="B65" s="19" t="s">
        <v>70</v>
      </c>
      <c r="C65" s="20">
        <f>C54+C64</f>
        <v>0</v>
      </c>
      <c r="D65" s="19"/>
    </row>
    <row r="66" spans="1:4" ht="15">
      <c r="A66" s="116"/>
      <c r="B66" s="13" t="s">
        <v>71</v>
      </c>
      <c r="C66" s="13"/>
      <c r="D66" s="13"/>
    </row>
    <row r="67" spans="1:4" ht="14.25">
      <c r="A67" s="116">
        <v>999956</v>
      </c>
      <c r="B67" s="119" t="s">
        <v>72</v>
      </c>
      <c r="C67" s="117"/>
      <c r="D67" s="41">
        <v>46</v>
      </c>
    </row>
    <row r="68" spans="1:4" ht="14.25">
      <c r="A68" s="116">
        <v>999957</v>
      </c>
      <c r="B68" s="119" t="s">
        <v>73</v>
      </c>
      <c r="C68" s="117"/>
      <c r="D68" s="41">
        <v>47</v>
      </c>
    </row>
    <row r="69" spans="1:4" ht="14.25">
      <c r="A69" s="116">
        <v>999958</v>
      </c>
      <c r="B69" s="119" t="s">
        <v>74</v>
      </c>
      <c r="C69" s="117"/>
      <c r="D69" s="41">
        <v>48</v>
      </c>
    </row>
    <row r="70" spans="1:4" ht="14.25">
      <c r="A70" s="116">
        <v>999959</v>
      </c>
      <c r="B70" s="120" t="s">
        <v>75</v>
      </c>
      <c r="C70" s="117"/>
      <c r="D70" s="41">
        <v>49</v>
      </c>
    </row>
    <row r="71" spans="1:4" ht="14.25">
      <c r="A71" s="116">
        <v>999960</v>
      </c>
      <c r="B71" s="120" t="s">
        <v>76</v>
      </c>
      <c r="C71" s="117"/>
      <c r="D71" s="41">
        <v>50</v>
      </c>
    </row>
    <row r="72" spans="1:4" ht="14.25">
      <c r="A72" s="116">
        <v>999961</v>
      </c>
      <c r="B72" s="120" t="s">
        <v>77</v>
      </c>
      <c r="C72" s="117"/>
      <c r="D72" s="41">
        <v>51</v>
      </c>
    </row>
    <row r="73" spans="1:4" s="37" customFormat="1" ht="14.25">
      <c r="A73" s="116">
        <v>999962</v>
      </c>
      <c r="B73" s="120" t="s">
        <v>78</v>
      </c>
      <c r="C73" s="117"/>
      <c r="D73" s="41">
        <v>52</v>
      </c>
    </row>
    <row r="74" spans="1:4" s="37" customFormat="1" ht="14.25">
      <c r="A74" s="116">
        <v>999963</v>
      </c>
      <c r="B74" s="120" t="s">
        <v>79</v>
      </c>
      <c r="C74" s="117"/>
      <c r="D74" s="41">
        <v>53</v>
      </c>
    </row>
    <row r="75" spans="1:4" s="37" customFormat="1" ht="14.25">
      <c r="A75" s="116">
        <v>999966</v>
      </c>
      <c r="B75" s="120" t="s">
        <v>308</v>
      </c>
      <c r="C75" s="117"/>
      <c r="D75" s="41">
        <v>54</v>
      </c>
    </row>
    <row r="76" spans="1:4" s="37" customFormat="1" ht="15">
      <c r="A76" s="9">
        <v>999964</v>
      </c>
      <c r="B76" s="19" t="s">
        <v>80</v>
      </c>
      <c r="C76" s="20">
        <f>SUM(C67:C75)</f>
        <v>0</v>
      </c>
      <c r="D76" s="19"/>
    </row>
    <row r="77" spans="1:4" s="37" customFormat="1" ht="15">
      <c r="A77" s="9">
        <v>999965</v>
      </c>
      <c r="B77" s="19" t="s">
        <v>81</v>
      </c>
      <c r="C77" s="20">
        <f>C65+C76</f>
        <v>0</v>
      </c>
      <c r="D77" s="19"/>
    </row>
    <row r="78" spans="1:4" s="37" customFormat="1" ht="15">
      <c r="A78" s="116"/>
      <c r="B78" s="13" t="s">
        <v>82</v>
      </c>
      <c r="C78" s="168">
        <f>+C77-C44</f>
        <v>0</v>
      </c>
      <c r="D78" s="13"/>
    </row>
    <row r="79" spans="1:3" s="37" customFormat="1" ht="14.25">
      <c r="A79" s="121"/>
      <c r="B79" s="39"/>
      <c r="C79" s="113"/>
    </row>
    <row r="80" spans="1:4" ht="15">
      <c r="A80" s="102">
        <v>1</v>
      </c>
      <c r="B80" s="102"/>
      <c r="C80" s="102">
        <v>2</v>
      </c>
      <c r="D80" s="102"/>
    </row>
    <row r="81" spans="1:5" ht="14.25">
      <c r="A81" s="77"/>
      <c r="B81" s="77"/>
      <c r="C81" s="77"/>
      <c r="D81" s="77"/>
      <c r="E81" s="77"/>
    </row>
    <row r="82" spans="1:5" ht="14.25">
      <c r="A82" s="34"/>
      <c r="B82" s="35" t="s">
        <v>83</v>
      </c>
      <c r="C82" s="77"/>
      <c r="D82" s="77"/>
      <c r="E82" s="77"/>
    </row>
    <row r="83" spans="1:5" ht="15">
      <c r="A83" s="36"/>
      <c r="B83" s="35" t="s">
        <v>84</v>
      </c>
      <c r="C83" s="77"/>
      <c r="D83" s="77"/>
      <c r="E83" s="77"/>
    </row>
  </sheetData>
  <sheetProtection selectLockedCells="1" selectUnlockedCells="1"/>
  <mergeCells count="10">
    <mergeCell ref="A11:A12"/>
    <mergeCell ref="B11:B12"/>
    <mergeCell ref="C11:C12"/>
    <mergeCell ref="D11:D12"/>
    <mergeCell ref="A2:D2"/>
    <mergeCell ref="A5:D5"/>
    <mergeCell ref="A6:D6"/>
    <mergeCell ref="A7:D7"/>
    <mergeCell ref="A8:D8"/>
    <mergeCell ref="A9:D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1"/>
  <sheetViews>
    <sheetView zoomScale="75" zoomScaleNormal="75" zoomScalePageLayoutView="0" workbookViewId="0" topLeftCell="A1">
      <selection activeCell="A4" sqref="A4"/>
    </sheetView>
  </sheetViews>
  <sheetFormatPr defaultColWidth="12.28125" defaultRowHeight="12.75"/>
  <cols>
    <col min="1" max="1" width="13.7109375" style="122" customWidth="1"/>
    <col min="2" max="2" width="79.140625" style="123" customWidth="1"/>
    <col min="3" max="3" width="24.140625" style="123" customWidth="1"/>
    <col min="4" max="4" width="12.28125" style="123" customWidth="1"/>
    <col min="5" max="5" width="4.00390625" style="123" customWidth="1"/>
    <col min="6" max="242" width="12.28125" style="123" customWidth="1"/>
  </cols>
  <sheetData>
    <row r="1" spans="1:4" ht="14.25">
      <c r="A1" s="87"/>
      <c r="B1" s="88"/>
      <c r="C1" s="88"/>
      <c r="D1" s="88"/>
    </row>
    <row r="2" spans="1:4" ht="78" customHeight="1">
      <c r="A2" s="175"/>
      <c r="B2" s="175"/>
      <c r="C2" s="175"/>
      <c r="D2" s="175"/>
    </row>
    <row r="3" spans="1:4" ht="14.25">
      <c r="A3" s="87"/>
      <c r="B3" s="88"/>
      <c r="C3" s="88"/>
      <c r="D3" s="88"/>
    </row>
    <row r="5" spans="1:6" ht="15">
      <c r="A5" s="172" t="s">
        <v>309</v>
      </c>
      <c r="B5" s="172"/>
      <c r="C5" s="172"/>
      <c r="D5" s="172"/>
      <c r="E5" s="54"/>
      <c r="F5" s="7"/>
    </row>
    <row r="6" spans="1:6" s="124" customFormat="1" ht="18">
      <c r="A6" s="172" t="s">
        <v>90</v>
      </c>
      <c r="B6" s="172"/>
      <c r="C6" s="172"/>
      <c r="D6" s="172"/>
      <c r="E6" s="54"/>
      <c r="F6" s="7"/>
    </row>
    <row r="7" spans="1:6" s="124" customFormat="1" ht="18">
      <c r="A7" s="172" t="s">
        <v>91</v>
      </c>
      <c r="B7" s="172"/>
      <c r="C7" s="172"/>
      <c r="D7" s="172"/>
      <c r="E7" s="54"/>
      <c r="F7" s="7"/>
    </row>
    <row r="8" spans="1:6" s="124" customFormat="1" ht="18">
      <c r="A8" s="172" t="s">
        <v>92</v>
      </c>
      <c r="B8" s="172"/>
      <c r="C8" s="172"/>
      <c r="D8" s="172"/>
      <c r="E8" s="54"/>
      <c r="F8" s="7"/>
    </row>
    <row r="9" spans="1:6" s="124" customFormat="1" ht="18">
      <c r="A9" s="172" t="s">
        <v>310</v>
      </c>
      <c r="B9" s="172"/>
      <c r="C9" s="172"/>
      <c r="D9" s="172"/>
      <c r="E9" s="54"/>
      <c r="F9" s="7"/>
    </row>
    <row r="10" spans="1:6" s="124" customFormat="1" ht="18">
      <c r="A10" s="172" t="s">
        <v>94</v>
      </c>
      <c r="B10" s="172"/>
      <c r="C10" s="172"/>
      <c r="D10" s="172"/>
      <c r="E10" s="54"/>
      <c r="F10" s="7"/>
    </row>
    <row r="11" spans="1:6" s="124" customFormat="1" ht="18">
      <c r="A11" s="7"/>
      <c r="B11" s="53"/>
      <c r="C11" s="54"/>
      <c r="D11" s="54"/>
      <c r="E11" s="54"/>
      <c r="F11" s="7"/>
    </row>
    <row r="12" spans="1:4" ht="30">
      <c r="A12" s="9" t="s">
        <v>95</v>
      </c>
      <c r="B12" s="10" t="s">
        <v>96</v>
      </c>
      <c r="C12" s="9" t="s">
        <v>105</v>
      </c>
      <c r="D12" s="10" t="s">
        <v>9</v>
      </c>
    </row>
    <row r="13" spans="1:4" ht="12.75">
      <c r="A13" s="125">
        <v>999101</v>
      </c>
      <c r="B13" s="126" t="s">
        <v>106</v>
      </c>
      <c r="C13" s="127">
        <v>0</v>
      </c>
      <c r="D13" s="128">
        <v>56</v>
      </c>
    </row>
    <row r="14" spans="1:4" ht="12.75">
      <c r="A14" s="125">
        <v>999102</v>
      </c>
      <c r="B14" s="126" t="s">
        <v>107</v>
      </c>
      <c r="C14" s="127">
        <v>0</v>
      </c>
      <c r="D14" s="128">
        <v>57</v>
      </c>
    </row>
    <row r="15" spans="1:4" ht="15">
      <c r="A15" s="9">
        <v>999103</v>
      </c>
      <c r="B15" s="19" t="s">
        <v>108</v>
      </c>
      <c r="C15" s="20">
        <f>SUM(C13:C14)</f>
        <v>0</v>
      </c>
      <c r="D15" s="19"/>
    </row>
    <row r="16" spans="1:4" ht="12.75">
      <c r="A16" s="125">
        <v>999104</v>
      </c>
      <c r="B16" s="126" t="s">
        <v>109</v>
      </c>
      <c r="C16" s="127">
        <v>0</v>
      </c>
      <c r="D16" s="128">
        <v>58</v>
      </c>
    </row>
    <row r="17" spans="1:4" ht="12.75">
      <c r="A17" s="125">
        <v>999105</v>
      </c>
      <c r="B17" s="126" t="s">
        <v>110</v>
      </c>
      <c r="C17" s="127">
        <v>0</v>
      </c>
      <c r="D17" s="128">
        <v>59</v>
      </c>
    </row>
    <row r="18" spans="1:4" ht="12.75">
      <c r="A18" s="125">
        <v>999106</v>
      </c>
      <c r="B18" s="126" t="s">
        <v>111</v>
      </c>
      <c r="C18" s="127">
        <v>0</v>
      </c>
      <c r="D18" s="128">
        <v>60</v>
      </c>
    </row>
    <row r="19" spans="1:4" ht="12.75">
      <c r="A19" s="125">
        <v>999107</v>
      </c>
      <c r="B19" s="126" t="s">
        <v>112</v>
      </c>
      <c r="C19" s="127">
        <v>0</v>
      </c>
      <c r="D19" s="128">
        <v>61</v>
      </c>
    </row>
    <row r="20" spans="1:4" ht="12.75">
      <c r="A20" s="125">
        <v>999108</v>
      </c>
      <c r="B20" s="126" t="s">
        <v>113</v>
      </c>
      <c r="C20" s="127">
        <v>0</v>
      </c>
      <c r="D20" s="128">
        <v>62</v>
      </c>
    </row>
    <row r="21" spans="1:4" ht="15">
      <c r="A21" s="9">
        <v>999111</v>
      </c>
      <c r="B21" s="19" t="s">
        <v>114</v>
      </c>
      <c r="C21" s="20">
        <f>SUM(C15:C20)</f>
        <v>0</v>
      </c>
      <c r="D21" s="19"/>
    </row>
    <row r="22" spans="1:4" ht="25.5">
      <c r="A22" s="125">
        <v>999112</v>
      </c>
      <c r="B22" s="126" t="s">
        <v>115</v>
      </c>
      <c r="C22" s="127">
        <v>0</v>
      </c>
      <c r="D22" s="128">
        <v>63</v>
      </c>
    </row>
    <row r="23" spans="1:4" ht="12.75">
      <c r="A23" s="125">
        <v>999113</v>
      </c>
      <c r="B23" s="126" t="s">
        <v>116</v>
      </c>
      <c r="C23" s="127">
        <v>0</v>
      </c>
      <c r="D23" s="128">
        <v>64</v>
      </c>
    </row>
    <row r="24" spans="1:4" ht="25.5">
      <c r="A24" s="125">
        <v>999114</v>
      </c>
      <c r="B24" s="126" t="s">
        <v>117</v>
      </c>
      <c r="C24" s="127">
        <v>0</v>
      </c>
      <c r="D24" s="128">
        <v>65</v>
      </c>
    </row>
    <row r="25" spans="1:4" ht="12.75">
      <c r="A25" s="125">
        <v>999115</v>
      </c>
      <c r="B25" s="126" t="s">
        <v>118</v>
      </c>
      <c r="C25" s="127">
        <v>0</v>
      </c>
      <c r="D25" s="128">
        <v>66</v>
      </c>
    </row>
    <row r="26" spans="1:4" ht="12.75">
      <c r="A26" s="125">
        <v>999116</v>
      </c>
      <c r="B26" s="126" t="s">
        <v>119</v>
      </c>
      <c r="C26" s="127">
        <v>0</v>
      </c>
      <c r="D26" s="128">
        <v>67</v>
      </c>
    </row>
    <row r="27" spans="1:4" ht="25.5">
      <c r="A27" s="125">
        <v>999117</v>
      </c>
      <c r="B27" s="126" t="s">
        <v>120</v>
      </c>
      <c r="C27" s="127">
        <v>0</v>
      </c>
      <c r="D27" s="128">
        <v>68</v>
      </c>
    </row>
    <row r="28" spans="1:4" ht="25.5">
      <c r="A28" s="125">
        <v>999118</v>
      </c>
      <c r="B28" s="126" t="s">
        <v>295</v>
      </c>
      <c r="C28" s="127">
        <v>0</v>
      </c>
      <c r="D28" s="128">
        <v>69</v>
      </c>
    </row>
    <row r="29" spans="1:4" ht="25.5">
      <c r="A29" s="125">
        <v>999119</v>
      </c>
      <c r="B29" s="126" t="s">
        <v>122</v>
      </c>
      <c r="C29" s="127">
        <v>0</v>
      </c>
      <c r="D29" s="128">
        <v>70</v>
      </c>
    </row>
    <row r="30" spans="1:4" ht="15">
      <c r="A30" s="9">
        <v>999120</v>
      </c>
      <c r="B30" s="19" t="s">
        <v>123</v>
      </c>
      <c r="C30" s="20">
        <f>SUM(C21:C29)</f>
        <v>0</v>
      </c>
      <c r="D30" s="19"/>
    </row>
    <row r="31" spans="1:4" ht="12.75">
      <c r="A31" s="125">
        <v>999121</v>
      </c>
      <c r="B31" s="126" t="s">
        <v>124</v>
      </c>
      <c r="C31" s="127">
        <v>0</v>
      </c>
      <c r="D31" s="128">
        <v>71</v>
      </c>
    </row>
    <row r="32" spans="1:4" ht="15">
      <c r="A32" s="9">
        <v>999122</v>
      </c>
      <c r="B32" s="19" t="s">
        <v>125</v>
      </c>
      <c r="C32" s="20">
        <f>+C30+C31</f>
        <v>0</v>
      </c>
      <c r="D32" s="19"/>
    </row>
    <row r="33" spans="1:4" ht="12.75">
      <c r="A33" s="125">
        <v>999123</v>
      </c>
      <c r="B33" s="129" t="s">
        <v>126</v>
      </c>
      <c r="C33" s="127">
        <v>0</v>
      </c>
      <c r="D33" s="128">
        <v>72</v>
      </c>
    </row>
    <row r="34" spans="1:4" ht="15">
      <c r="A34" s="9">
        <v>999124</v>
      </c>
      <c r="B34" s="19" t="s">
        <v>127</v>
      </c>
      <c r="C34" s="20">
        <f>+C32+C33</f>
        <v>0</v>
      </c>
      <c r="D34" s="19"/>
    </row>
    <row r="35" spans="1:4" ht="15">
      <c r="A35" s="130"/>
      <c r="B35" s="13" t="s">
        <v>128</v>
      </c>
      <c r="C35" s="13"/>
      <c r="D35" s="13"/>
    </row>
    <row r="36" spans="1:4" ht="12.75">
      <c r="A36" s="125">
        <v>999125</v>
      </c>
      <c r="B36" s="126" t="s">
        <v>129</v>
      </c>
      <c r="C36" s="127">
        <v>0</v>
      </c>
      <c r="D36" s="128">
        <v>73</v>
      </c>
    </row>
    <row r="37" spans="1:4" ht="12.75">
      <c r="A37" s="125">
        <v>999126</v>
      </c>
      <c r="B37" s="126" t="s">
        <v>130</v>
      </c>
      <c r="C37" s="127">
        <v>0</v>
      </c>
      <c r="D37" s="128">
        <v>74</v>
      </c>
    </row>
    <row r="38" spans="1:4" ht="15">
      <c r="A38" s="9">
        <v>999127</v>
      </c>
      <c r="B38" s="19" t="s">
        <v>131</v>
      </c>
      <c r="C38" s="20">
        <f>SUM(C36:C37)</f>
        <v>0</v>
      </c>
      <c r="D38" s="19"/>
    </row>
    <row r="39" spans="1:4" ht="12.75">
      <c r="A39" s="125">
        <v>999128</v>
      </c>
      <c r="B39" s="126" t="s">
        <v>132</v>
      </c>
      <c r="C39" s="127">
        <v>0</v>
      </c>
      <c r="D39" s="128">
        <v>75</v>
      </c>
    </row>
    <row r="40" spans="1:4" ht="12.75">
      <c r="A40" s="125">
        <v>999129</v>
      </c>
      <c r="B40" s="126" t="s">
        <v>133</v>
      </c>
      <c r="C40" s="127">
        <v>0</v>
      </c>
      <c r="D40" s="128">
        <v>76</v>
      </c>
    </row>
    <row r="41" spans="1:4" ht="15">
      <c r="A41" s="9">
        <v>999130</v>
      </c>
      <c r="B41" s="19" t="s">
        <v>134</v>
      </c>
      <c r="C41" s="20">
        <f>+C40+C39</f>
        <v>0</v>
      </c>
      <c r="D41" s="19"/>
    </row>
    <row r="42" spans="1:4" ht="12.75">
      <c r="A42" s="125">
        <v>999131</v>
      </c>
      <c r="B42" s="126" t="s">
        <v>135</v>
      </c>
      <c r="C42" s="127">
        <v>0</v>
      </c>
      <c r="D42" s="128">
        <v>77</v>
      </c>
    </row>
    <row r="43" spans="1:4" ht="12.75">
      <c r="A43" s="125">
        <v>999132</v>
      </c>
      <c r="B43" s="126" t="s">
        <v>136</v>
      </c>
      <c r="C43" s="127">
        <v>0</v>
      </c>
      <c r="D43" s="128">
        <v>78</v>
      </c>
    </row>
    <row r="44" spans="1:4" ht="15">
      <c r="A44" s="9">
        <v>999133</v>
      </c>
      <c r="B44" s="19" t="s">
        <v>137</v>
      </c>
      <c r="C44" s="20">
        <f>+C42+C43</f>
        <v>0</v>
      </c>
      <c r="D44" s="19"/>
    </row>
    <row r="45" spans="1:4" ht="15">
      <c r="A45" s="123"/>
      <c r="B45" s="13" t="s">
        <v>311</v>
      </c>
      <c r="C45" s="13"/>
      <c r="D45" s="13"/>
    </row>
    <row r="46" spans="1:4" ht="39.75" customHeight="1">
      <c r="A46" s="123"/>
      <c r="B46" s="68" t="s">
        <v>139</v>
      </c>
      <c r="C46" s="13"/>
      <c r="D46" s="13"/>
    </row>
    <row r="47" spans="1:4" ht="25.5">
      <c r="A47" s="125">
        <v>999136</v>
      </c>
      <c r="B47" s="126" t="s">
        <v>140</v>
      </c>
      <c r="C47" s="127">
        <v>0</v>
      </c>
      <c r="D47" s="128">
        <v>79</v>
      </c>
    </row>
    <row r="48" spans="1:4" ht="12.75">
      <c r="A48" s="125">
        <v>999137</v>
      </c>
      <c r="B48" s="126" t="s">
        <v>141</v>
      </c>
      <c r="C48" s="127">
        <v>0</v>
      </c>
      <c r="D48" s="128">
        <v>80</v>
      </c>
    </row>
    <row r="49" spans="1:4" ht="25.5">
      <c r="A49" s="125">
        <v>999138</v>
      </c>
      <c r="B49" s="126" t="s">
        <v>142</v>
      </c>
      <c r="C49" s="127">
        <v>0</v>
      </c>
      <c r="D49" s="128">
        <v>81</v>
      </c>
    </row>
    <row r="50" spans="1:4" ht="25.5">
      <c r="A50" s="125">
        <v>999139</v>
      </c>
      <c r="B50" s="126" t="s">
        <v>143</v>
      </c>
      <c r="C50" s="127">
        <v>0</v>
      </c>
      <c r="D50" s="128">
        <v>82</v>
      </c>
    </row>
    <row r="51" spans="1:4" ht="25.5">
      <c r="A51" s="125">
        <v>999140</v>
      </c>
      <c r="B51" s="126" t="s">
        <v>144</v>
      </c>
      <c r="C51" s="127">
        <v>0</v>
      </c>
      <c r="D51" s="128">
        <v>83</v>
      </c>
    </row>
    <row r="52" spans="1:4" ht="38.25">
      <c r="A52" s="125">
        <v>999141</v>
      </c>
      <c r="B52" s="126" t="s">
        <v>145</v>
      </c>
      <c r="C52" s="127">
        <v>0</v>
      </c>
      <c r="D52" s="128">
        <v>84</v>
      </c>
    </row>
    <row r="53" spans="1:4" ht="30">
      <c r="A53" s="9">
        <v>999142</v>
      </c>
      <c r="B53" s="19" t="s">
        <v>146</v>
      </c>
      <c r="C53" s="20">
        <f>SUM(C47:C52)</f>
        <v>0</v>
      </c>
      <c r="D53" s="19"/>
    </row>
    <row r="54" spans="1:4" ht="30">
      <c r="A54" s="123"/>
      <c r="B54" s="68" t="s">
        <v>147</v>
      </c>
      <c r="C54" s="13"/>
      <c r="D54" s="13"/>
    </row>
    <row r="55" spans="1:4" ht="15">
      <c r="A55" s="123"/>
      <c r="B55" s="13" t="s">
        <v>148</v>
      </c>
      <c r="C55" s="13"/>
      <c r="D55" s="13"/>
    </row>
    <row r="56" spans="1:4" ht="12.75">
      <c r="A56" s="125">
        <v>999143</v>
      </c>
      <c r="B56" s="126" t="s">
        <v>149</v>
      </c>
      <c r="C56" s="127">
        <v>0</v>
      </c>
      <c r="D56" s="128">
        <v>85</v>
      </c>
    </row>
    <row r="57" spans="1:4" ht="12.75">
      <c r="A57" s="125">
        <v>999144</v>
      </c>
      <c r="B57" s="126" t="s">
        <v>150</v>
      </c>
      <c r="C57" s="127">
        <v>0</v>
      </c>
      <c r="D57" s="128">
        <v>86</v>
      </c>
    </row>
    <row r="58" spans="1:4" ht="30">
      <c r="A58" s="9">
        <v>999145</v>
      </c>
      <c r="B58" s="19" t="s">
        <v>151</v>
      </c>
      <c r="C58" s="20">
        <f>SUM(C56:C57)</f>
        <v>0</v>
      </c>
      <c r="D58" s="19"/>
    </row>
    <row r="59" spans="1:4" ht="15">
      <c r="A59" s="123"/>
      <c r="B59" s="13" t="s">
        <v>152</v>
      </c>
      <c r="C59" s="13"/>
      <c r="D59" s="13"/>
    </row>
    <row r="60" spans="1:4" ht="25.5">
      <c r="A60" s="125">
        <v>999146</v>
      </c>
      <c r="B60" s="126" t="s">
        <v>153</v>
      </c>
      <c r="C60" s="127">
        <v>0</v>
      </c>
      <c r="D60" s="128">
        <v>87</v>
      </c>
    </row>
    <row r="61" spans="1:4" ht="12.75">
      <c r="A61" s="125">
        <v>999147</v>
      </c>
      <c r="B61" s="126" t="s">
        <v>154</v>
      </c>
      <c r="C61" s="127">
        <v>0</v>
      </c>
      <c r="D61" s="128">
        <v>88</v>
      </c>
    </row>
    <row r="62" spans="1:4" ht="30">
      <c r="A62" s="9">
        <v>999148</v>
      </c>
      <c r="B62" s="19" t="s">
        <v>155</v>
      </c>
      <c r="C62" s="20">
        <f>SUM(C60:C61)</f>
        <v>0</v>
      </c>
      <c r="D62" s="19"/>
    </row>
    <row r="63" spans="1:4" ht="15">
      <c r="A63" s="123"/>
      <c r="B63" s="13" t="s">
        <v>156</v>
      </c>
      <c r="C63" s="13"/>
      <c r="D63" s="13"/>
    </row>
    <row r="64" spans="1:4" ht="12.75">
      <c r="A64" s="125">
        <v>999149</v>
      </c>
      <c r="B64" s="126" t="s">
        <v>157</v>
      </c>
      <c r="C64" s="127">
        <v>0</v>
      </c>
      <c r="D64" s="128">
        <v>89</v>
      </c>
    </row>
    <row r="65" spans="1:4" ht="12.75">
      <c r="A65" s="125">
        <v>999150</v>
      </c>
      <c r="B65" s="126" t="s">
        <v>158</v>
      </c>
      <c r="C65" s="127">
        <v>0</v>
      </c>
      <c r="D65" s="128">
        <v>90</v>
      </c>
    </row>
    <row r="66" spans="1:4" ht="38.25">
      <c r="A66" s="125">
        <v>999151</v>
      </c>
      <c r="B66" s="126" t="s">
        <v>159</v>
      </c>
      <c r="C66" s="127">
        <v>0</v>
      </c>
      <c r="D66" s="128">
        <v>91</v>
      </c>
    </row>
    <row r="67" spans="1:4" ht="30">
      <c r="A67" s="9">
        <v>999152</v>
      </c>
      <c r="B67" s="19" t="s">
        <v>160</v>
      </c>
      <c r="C67" s="20">
        <f>SUM(C64:C66)</f>
        <v>0</v>
      </c>
      <c r="D67" s="19"/>
    </row>
    <row r="68" spans="1:4" ht="15">
      <c r="A68" s="123"/>
      <c r="B68" s="13" t="s">
        <v>161</v>
      </c>
      <c r="C68" s="13"/>
      <c r="D68" s="13"/>
    </row>
    <row r="69" spans="1:4" ht="25.5">
      <c r="A69" s="125">
        <v>999153</v>
      </c>
      <c r="B69" s="131" t="s">
        <v>162</v>
      </c>
      <c r="C69" s="127">
        <v>0</v>
      </c>
      <c r="D69" s="128">
        <v>92</v>
      </c>
    </row>
    <row r="70" spans="1:4" ht="25.5">
      <c r="A70" s="125">
        <v>999154</v>
      </c>
      <c r="B70" s="131" t="s">
        <v>163</v>
      </c>
      <c r="C70" s="127">
        <v>0</v>
      </c>
      <c r="D70" s="128">
        <v>93</v>
      </c>
    </row>
    <row r="71" spans="1:4" ht="30">
      <c r="A71" s="9">
        <v>999155</v>
      </c>
      <c r="B71" s="19" t="s">
        <v>164</v>
      </c>
      <c r="C71" s="20">
        <f>SUM(C69:C70)</f>
        <v>0</v>
      </c>
      <c r="D71" s="19"/>
    </row>
    <row r="72" spans="1:4" ht="15">
      <c r="A72" s="123"/>
      <c r="B72" s="13" t="s">
        <v>165</v>
      </c>
      <c r="C72" s="13"/>
      <c r="D72" s="13"/>
    </row>
    <row r="73" spans="1:4" ht="25.5">
      <c r="A73" s="125">
        <v>999156</v>
      </c>
      <c r="B73" s="131" t="s">
        <v>166</v>
      </c>
      <c r="C73" s="127">
        <v>0</v>
      </c>
      <c r="D73" s="128">
        <v>94</v>
      </c>
    </row>
    <row r="74" spans="1:4" ht="25.5">
      <c r="A74" s="125">
        <v>999157</v>
      </c>
      <c r="B74" s="132" t="s">
        <v>167</v>
      </c>
      <c r="C74" s="127">
        <v>0</v>
      </c>
      <c r="D74" s="128">
        <v>95</v>
      </c>
    </row>
    <row r="75" spans="1:4" ht="30">
      <c r="A75" s="9">
        <v>999158</v>
      </c>
      <c r="B75" s="19" t="s">
        <v>312</v>
      </c>
      <c r="C75" s="20">
        <f>SUM(C73:C74)</f>
        <v>0</v>
      </c>
      <c r="D75" s="19"/>
    </row>
    <row r="76" spans="1:4" ht="15">
      <c r="A76" s="123"/>
      <c r="B76" s="13" t="s">
        <v>169</v>
      </c>
      <c r="C76" s="13"/>
      <c r="D76" s="13"/>
    </row>
    <row r="77" spans="1:4" ht="25.5">
      <c r="A77" s="125">
        <v>999159</v>
      </c>
      <c r="B77" s="133" t="s">
        <v>170</v>
      </c>
      <c r="C77" s="127">
        <v>0</v>
      </c>
      <c r="D77" s="128">
        <v>96</v>
      </c>
    </row>
    <row r="78" spans="1:4" ht="25.5">
      <c r="A78" s="125">
        <v>999160</v>
      </c>
      <c r="B78" s="132" t="s">
        <v>171</v>
      </c>
      <c r="C78" s="127">
        <v>0</v>
      </c>
      <c r="D78" s="128">
        <v>97</v>
      </c>
    </row>
    <row r="79" spans="1:4" ht="30">
      <c r="A79" s="9">
        <v>999161</v>
      </c>
      <c r="B79" s="19" t="s">
        <v>313</v>
      </c>
      <c r="C79" s="20">
        <f>SUM(C77:C78)</f>
        <v>0</v>
      </c>
      <c r="D79" s="19"/>
    </row>
    <row r="80" spans="1:4" ht="15">
      <c r="A80" s="123"/>
      <c r="B80" s="13" t="s">
        <v>314</v>
      </c>
      <c r="C80" s="13"/>
      <c r="D80" s="13"/>
    </row>
    <row r="81" spans="1:4" ht="25.5">
      <c r="A81" s="125">
        <v>999162</v>
      </c>
      <c r="B81" s="133" t="s">
        <v>174</v>
      </c>
      <c r="C81" s="127">
        <v>0</v>
      </c>
      <c r="D81" s="128">
        <v>98</v>
      </c>
    </row>
    <row r="82" spans="1:4" ht="25.5">
      <c r="A82" s="125">
        <v>999163</v>
      </c>
      <c r="B82" s="132" t="s">
        <v>297</v>
      </c>
      <c r="C82" s="127">
        <v>0</v>
      </c>
      <c r="D82" s="128">
        <v>99</v>
      </c>
    </row>
    <row r="83" spans="1:4" ht="45">
      <c r="A83" s="9">
        <v>999164</v>
      </c>
      <c r="B83" s="19" t="s">
        <v>176</v>
      </c>
      <c r="C83" s="20">
        <f>+C81+C82</f>
        <v>0</v>
      </c>
      <c r="D83" s="19"/>
    </row>
    <row r="84" spans="1:4" ht="38.25">
      <c r="A84" s="125">
        <v>999165</v>
      </c>
      <c r="B84" s="132" t="s">
        <v>177</v>
      </c>
      <c r="C84" s="127">
        <v>0</v>
      </c>
      <c r="D84" s="128">
        <v>100</v>
      </c>
    </row>
    <row r="85" spans="1:4" ht="30">
      <c r="A85" s="9">
        <v>999166</v>
      </c>
      <c r="B85" s="19" t="s">
        <v>178</v>
      </c>
      <c r="C85" s="20">
        <f>+C58+C62+C67+C71+C75+C79+C83+C84</f>
        <v>0</v>
      </c>
      <c r="D85" s="19"/>
    </row>
    <row r="86" spans="1:4" ht="15">
      <c r="A86" s="9">
        <v>999167</v>
      </c>
      <c r="B86" s="19" t="s">
        <v>179</v>
      </c>
      <c r="C86" s="20">
        <f>+C53+C85</f>
        <v>0</v>
      </c>
      <c r="D86" s="19"/>
    </row>
    <row r="87" spans="1:4" ht="30">
      <c r="A87" s="123"/>
      <c r="B87" s="68" t="s">
        <v>180</v>
      </c>
      <c r="C87" s="13"/>
      <c r="D87" s="13"/>
    </row>
    <row r="88" spans="1:4" ht="25.5">
      <c r="A88" s="125">
        <v>999168</v>
      </c>
      <c r="B88" s="132" t="s">
        <v>181</v>
      </c>
      <c r="C88" s="127">
        <v>0</v>
      </c>
      <c r="D88" s="128">
        <v>101</v>
      </c>
    </row>
    <row r="89" spans="1:4" ht="25.5">
      <c r="A89" s="125">
        <v>999169</v>
      </c>
      <c r="B89" s="131" t="s">
        <v>182</v>
      </c>
      <c r="C89" s="127">
        <v>0</v>
      </c>
      <c r="D89" s="128">
        <v>102</v>
      </c>
    </row>
    <row r="90" spans="1:4" ht="25.5">
      <c r="A90" s="125">
        <v>999170</v>
      </c>
      <c r="B90" s="131" t="s">
        <v>183</v>
      </c>
      <c r="C90" s="127">
        <v>0</v>
      </c>
      <c r="D90" s="128">
        <v>103</v>
      </c>
    </row>
    <row r="91" spans="1:4" ht="25.5">
      <c r="A91" s="125">
        <v>999171</v>
      </c>
      <c r="B91" s="131" t="s">
        <v>184</v>
      </c>
      <c r="C91" s="127">
        <v>0</v>
      </c>
      <c r="D91" s="128">
        <v>104</v>
      </c>
    </row>
    <row r="92" spans="1:4" ht="25.5">
      <c r="A92" s="125">
        <v>999172</v>
      </c>
      <c r="B92" s="131" t="s">
        <v>185</v>
      </c>
      <c r="C92" s="127">
        <v>0</v>
      </c>
      <c r="D92" s="128">
        <v>105</v>
      </c>
    </row>
    <row r="93" spans="1:4" ht="45">
      <c r="A93" s="9">
        <v>999173</v>
      </c>
      <c r="B93" s="19" t="s">
        <v>186</v>
      </c>
      <c r="C93" s="20">
        <f>SUM(C88:C92)</f>
        <v>0</v>
      </c>
      <c r="D93" s="19"/>
    </row>
    <row r="94" spans="1:4" ht="38.25">
      <c r="A94" s="125">
        <v>999174</v>
      </c>
      <c r="B94" s="131" t="s">
        <v>187</v>
      </c>
      <c r="C94" s="127">
        <v>0</v>
      </c>
      <c r="D94" s="128">
        <v>106</v>
      </c>
    </row>
    <row r="95" spans="1:4" ht="30">
      <c r="A95" s="123"/>
      <c r="B95" s="68" t="s">
        <v>188</v>
      </c>
      <c r="C95" s="13"/>
      <c r="D95" s="13"/>
    </row>
    <row r="96" spans="1:4" ht="25.5">
      <c r="A96" s="125">
        <v>999175</v>
      </c>
      <c r="B96" s="131" t="s">
        <v>189</v>
      </c>
      <c r="C96" s="127">
        <v>0</v>
      </c>
      <c r="D96" s="128">
        <v>107</v>
      </c>
    </row>
    <row r="97" spans="1:4" ht="25.5">
      <c r="A97" s="125">
        <v>999176</v>
      </c>
      <c r="B97" s="131" t="s">
        <v>190</v>
      </c>
      <c r="C97" s="127">
        <v>0</v>
      </c>
      <c r="D97" s="128">
        <v>108</v>
      </c>
    </row>
    <row r="98" spans="1:4" ht="25.5">
      <c r="A98" s="125">
        <v>999177</v>
      </c>
      <c r="B98" s="131" t="s">
        <v>191</v>
      </c>
      <c r="C98" s="127">
        <v>0</v>
      </c>
      <c r="D98" s="128">
        <v>109</v>
      </c>
    </row>
    <row r="99" spans="1:4" ht="25.5">
      <c r="A99" s="125">
        <v>999178</v>
      </c>
      <c r="B99" s="134" t="s">
        <v>192</v>
      </c>
      <c r="C99" s="127">
        <v>0</v>
      </c>
      <c r="D99" s="128">
        <v>110</v>
      </c>
    </row>
    <row r="100" spans="1:4" ht="25.5">
      <c r="A100" s="125">
        <v>999179</v>
      </c>
      <c r="B100" s="134" t="s">
        <v>193</v>
      </c>
      <c r="C100" s="127">
        <v>0</v>
      </c>
      <c r="D100" s="128">
        <v>111</v>
      </c>
    </row>
    <row r="101" spans="1:4" ht="25.5">
      <c r="A101" s="125">
        <v>999180</v>
      </c>
      <c r="B101" s="133" t="s">
        <v>194</v>
      </c>
      <c r="C101" s="127">
        <v>0</v>
      </c>
      <c r="D101" s="128">
        <v>112</v>
      </c>
    </row>
    <row r="102" spans="1:4" ht="25.5">
      <c r="A102" s="125">
        <v>999181</v>
      </c>
      <c r="B102" s="133" t="s">
        <v>195</v>
      </c>
      <c r="C102" s="127">
        <v>0</v>
      </c>
      <c r="D102" s="128">
        <v>113</v>
      </c>
    </row>
    <row r="103" spans="1:4" s="135" customFormat="1" ht="45">
      <c r="A103" s="9">
        <v>999182</v>
      </c>
      <c r="B103" s="19" t="s">
        <v>196</v>
      </c>
      <c r="C103" s="20">
        <f>SUM(C96:C102)</f>
        <v>0</v>
      </c>
      <c r="D103" s="19"/>
    </row>
    <row r="104" spans="1:4" ht="38.25">
      <c r="A104" s="125">
        <v>999183</v>
      </c>
      <c r="B104" s="136" t="s">
        <v>197</v>
      </c>
      <c r="C104" s="127">
        <v>0</v>
      </c>
      <c r="D104" s="128">
        <v>114</v>
      </c>
    </row>
    <row r="105" spans="1:4" ht="15">
      <c r="A105" s="9">
        <v>999184</v>
      </c>
      <c r="B105" s="19" t="s">
        <v>198</v>
      </c>
      <c r="C105" s="20">
        <f>+C93+C94+C103+C104</f>
        <v>0</v>
      </c>
      <c r="D105" s="19"/>
    </row>
    <row r="106" spans="1:4" ht="15">
      <c r="A106" s="9">
        <v>999185</v>
      </c>
      <c r="B106" s="19" t="s">
        <v>199</v>
      </c>
      <c r="C106" s="20">
        <f>+C86+C105+C34</f>
        <v>0</v>
      </c>
      <c r="D106" s="19"/>
    </row>
    <row r="108" spans="1:4" ht="15">
      <c r="A108" s="102">
        <v>1</v>
      </c>
      <c r="B108" s="102"/>
      <c r="C108" s="102">
        <v>2</v>
      </c>
      <c r="D108" s="102"/>
    </row>
    <row r="109" spans="1:4" ht="14.25">
      <c r="A109" s="77"/>
      <c r="B109" s="77"/>
      <c r="C109" s="77"/>
      <c r="D109" s="77"/>
    </row>
    <row r="110" spans="1:4" ht="14.25">
      <c r="A110" s="34"/>
      <c r="B110" s="35" t="s">
        <v>83</v>
      </c>
      <c r="C110" s="77"/>
      <c r="D110" s="77"/>
    </row>
    <row r="111" spans="1:4" ht="15">
      <c r="A111" s="36"/>
      <c r="B111" s="35" t="s">
        <v>84</v>
      </c>
      <c r="C111" s="77"/>
      <c r="D111" s="77"/>
    </row>
  </sheetData>
  <sheetProtection selectLockedCells="1" selectUnlockedCells="1"/>
  <mergeCells count="7">
    <mergeCell ref="A10:D10"/>
    <mergeCell ref="A2:D2"/>
    <mergeCell ref="A5:D5"/>
    <mergeCell ref="A6:D6"/>
    <mergeCell ref="A7:D7"/>
    <mergeCell ref="A8:D8"/>
    <mergeCell ref="A9:D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92"/>
  <sheetViews>
    <sheetView zoomScale="81" zoomScaleNormal="81" zoomScalePageLayoutView="0" workbookViewId="0" topLeftCell="A1">
      <selection activeCell="C21" sqref="C21"/>
    </sheetView>
  </sheetViews>
  <sheetFormatPr defaultColWidth="12.140625" defaultRowHeight="12.75"/>
  <cols>
    <col min="1" max="1" width="15.00390625" style="74" customWidth="1"/>
    <col min="2" max="2" width="86.28125" style="75" customWidth="1"/>
    <col min="3" max="3" width="13.7109375" style="76" customWidth="1"/>
    <col min="4" max="4" width="18.421875" style="75" customWidth="1"/>
    <col min="5" max="16384" width="12.140625" style="77" customWidth="1"/>
  </cols>
  <sheetData>
    <row r="1" spans="1:249" ht="14.25">
      <c r="A1" s="87"/>
      <c r="B1" s="88"/>
      <c r="C1" s="88"/>
      <c r="D1" s="8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78" customHeight="1">
      <c r="A2" s="175"/>
      <c r="B2" s="175"/>
      <c r="C2" s="175"/>
      <c r="D2" s="17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14.25">
      <c r="A3" s="87"/>
      <c r="B3" s="88"/>
      <c r="C3" s="88"/>
      <c r="D3" s="8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14.25">
      <c r="A4" s="78"/>
      <c r="B4" s="78"/>
      <c r="C4" s="78"/>
      <c r="D4" s="7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15">
      <c r="A5" s="174" t="s">
        <v>315</v>
      </c>
      <c r="B5" s="174"/>
      <c r="C5" s="174"/>
      <c r="D5" s="174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ht="15">
      <c r="A6" s="173" t="s">
        <v>326</v>
      </c>
      <c r="B6" s="173"/>
      <c r="C6" s="173"/>
      <c r="D6" s="173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ht="15">
      <c r="A7" s="173" t="s">
        <v>201</v>
      </c>
      <c r="B7" s="173"/>
      <c r="C7" s="173"/>
      <c r="D7" s="173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</row>
    <row r="8" spans="1:249" ht="12.75" customHeight="1">
      <c r="A8" s="173" t="s">
        <v>202</v>
      </c>
      <c r="B8" s="173"/>
      <c r="C8" s="173"/>
      <c r="D8" s="17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ht="12.75" customHeight="1">
      <c r="A9" s="173" t="s">
        <v>310</v>
      </c>
      <c r="B9" s="173"/>
      <c r="C9" s="173"/>
      <c r="D9" s="173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1:249" ht="17.25" customHeight="1">
      <c r="A10" s="80"/>
      <c r="B10" s="80"/>
      <c r="C10" s="80"/>
      <c r="D10" s="8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ht="30">
      <c r="A11" s="9" t="s">
        <v>6</v>
      </c>
      <c r="B11" s="10" t="s">
        <v>7</v>
      </c>
      <c r="C11" s="9" t="s">
        <v>8</v>
      </c>
      <c r="D11" s="10" t="s">
        <v>9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249" ht="27.75" customHeight="1">
      <c r="A12" s="123"/>
      <c r="B12" s="68" t="s">
        <v>203</v>
      </c>
      <c r="C12" s="13"/>
      <c r="D12" s="13"/>
      <c r="E12" s="13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18" customHeight="1">
      <c r="A13" s="81">
        <v>999201</v>
      </c>
      <c r="B13" s="82" t="s">
        <v>204</v>
      </c>
      <c r="C13" s="83"/>
      <c r="D13" s="84"/>
      <c r="E13" s="138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27" customHeight="1">
      <c r="A14" s="123"/>
      <c r="B14" s="68" t="s">
        <v>316</v>
      </c>
      <c r="C14" s="13"/>
      <c r="D14" s="13"/>
      <c r="E14" s="13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ht="15">
      <c r="A15" s="81">
        <v>999202</v>
      </c>
      <c r="B15" s="82" t="s">
        <v>206</v>
      </c>
      <c r="C15" s="83"/>
      <c r="D15" s="84">
        <v>116</v>
      </c>
      <c r="E15" s="137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ht="15">
      <c r="A16" s="81">
        <v>999203</v>
      </c>
      <c r="B16" s="82" t="s">
        <v>207</v>
      </c>
      <c r="C16" s="83"/>
      <c r="D16" s="84">
        <v>117</v>
      </c>
      <c r="E16" s="13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ht="15">
      <c r="A17" s="81">
        <v>999204</v>
      </c>
      <c r="B17" s="82" t="s">
        <v>208</v>
      </c>
      <c r="C17" s="83"/>
      <c r="D17" s="84">
        <v>118</v>
      </c>
      <c r="E17" s="13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37.5" customHeight="1">
      <c r="A18" s="81">
        <v>999205</v>
      </c>
      <c r="B18" s="82" t="s">
        <v>209</v>
      </c>
      <c r="C18" s="83"/>
      <c r="D18" s="84">
        <v>119</v>
      </c>
      <c r="E18" s="13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ht="28.5">
      <c r="A19" s="81">
        <v>999206</v>
      </c>
      <c r="B19" s="82" t="s">
        <v>210</v>
      </c>
      <c r="C19" s="83"/>
      <c r="D19" s="84">
        <v>120</v>
      </c>
      <c r="E19" s="137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ht="36.75" customHeight="1">
      <c r="A20" s="81">
        <v>999207</v>
      </c>
      <c r="B20" s="82" t="s">
        <v>211</v>
      </c>
      <c r="C20" s="83"/>
      <c r="D20" s="84">
        <v>121</v>
      </c>
      <c r="E20" s="13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ht="28.5">
      <c r="A21" s="81">
        <v>999208</v>
      </c>
      <c r="B21" s="82" t="s">
        <v>212</v>
      </c>
      <c r="C21" s="83"/>
      <c r="D21" s="84">
        <v>122</v>
      </c>
      <c r="E21" s="138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ht="47.25" customHeight="1">
      <c r="A22" s="81">
        <v>999209</v>
      </c>
      <c r="B22" s="82" t="s">
        <v>213</v>
      </c>
      <c r="C22" s="83"/>
      <c r="D22" s="84">
        <v>123</v>
      </c>
      <c r="E22" s="138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49" ht="28.5">
      <c r="A23" s="81">
        <v>999210</v>
      </c>
      <c r="B23" s="82" t="s">
        <v>214</v>
      </c>
      <c r="C23" s="83"/>
      <c r="D23" s="84">
        <v>124</v>
      </c>
      <c r="E23" s="137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49" ht="15">
      <c r="A24" s="81">
        <v>999211</v>
      </c>
      <c r="B24" s="82" t="s">
        <v>215</v>
      </c>
      <c r="C24" s="83"/>
      <c r="D24" s="84">
        <v>125</v>
      </c>
      <c r="E24" s="13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249" ht="15">
      <c r="A25" s="81">
        <v>999212</v>
      </c>
      <c r="B25" s="82" t="s">
        <v>216</v>
      </c>
      <c r="C25" s="83"/>
      <c r="D25" s="84">
        <v>126</v>
      </c>
      <c r="E25" s="138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49" ht="15">
      <c r="A26" s="81">
        <v>999213</v>
      </c>
      <c r="B26" s="82" t="s">
        <v>217</v>
      </c>
      <c r="C26" s="83"/>
      <c r="D26" s="84">
        <v>127</v>
      </c>
      <c r="E26" s="138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  <row r="27" spans="1:249" ht="15">
      <c r="A27" s="81">
        <v>999214</v>
      </c>
      <c r="B27" s="82" t="s">
        <v>218</v>
      </c>
      <c r="C27" s="83"/>
      <c r="D27" s="84">
        <v>128</v>
      </c>
      <c r="E27" s="13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  <row r="28" spans="1:249" ht="15">
      <c r="A28" s="81">
        <v>999215</v>
      </c>
      <c r="B28" s="82" t="s">
        <v>219</v>
      </c>
      <c r="C28" s="83"/>
      <c r="D28" s="84">
        <v>129</v>
      </c>
      <c r="E28" s="13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</row>
    <row r="29" spans="1:249" ht="15">
      <c r="A29" s="81">
        <v>999216</v>
      </c>
      <c r="B29" s="82" t="s">
        <v>220</v>
      </c>
      <c r="C29" s="83"/>
      <c r="D29" s="84">
        <v>130</v>
      </c>
      <c r="E29" s="137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</row>
    <row r="30" spans="1:249" ht="15">
      <c r="A30" s="81">
        <v>999217</v>
      </c>
      <c r="B30" s="82" t="s">
        <v>221</v>
      </c>
      <c r="C30" s="83"/>
      <c r="D30" s="84">
        <v>131</v>
      </c>
      <c r="E30" s="137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</row>
    <row r="31" spans="1:249" ht="28.5">
      <c r="A31" s="81">
        <v>999218</v>
      </c>
      <c r="B31" s="82" t="s">
        <v>222</v>
      </c>
      <c r="C31" s="83"/>
      <c r="D31" s="84">
        <v>132</v>
      </c>
      <c r="E31" s="137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49" ht="15">
      <c r="A32" s="81">
        <v>999219</v>
      </c>
      <c r="B32" s="82" t="s">
        <v>223</v>
      </c>
      <c r="C32" s="83"/>
      <c r="D32" s="84">
        <v>133</v>
      </c>
      <c r="E32" s="13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1:5" s="85" customFormat="1" ht="27" customHeight="1">
      <c r="A33" s="9">
        <v>999220</v>
      </c>
      <c r="B33" s="19" t="s">
        <v>224</v>
      </c>
      <c r="C33" s="20">
        <f>SUM(C13:C32)</f>
        <v>0</v>
      </c>
      <c r="D33" s="19"/>
      <c r="E33" s="140"/>
    </row>
    <row r="34" spans="1:5" ht="27" customHeight="1">
      <c r="A34" s="123"/>
      <c r="B34" s="68" t="s">
        <v>225</v>
      </c>
      <c r="C34" s="13"/>
      <c r="D34" s="13"/>
      <c r="E34" s="138"/>
    </row>
    <row r="35" spans="1:5" ht="15">
      <c r="A35" s="81">
        <v>999221</v>
      </c>
      <c r="B35" s="82" t="s">
        <v>226</v>
      </c>
      <c r="C35" s="83"/>
      <c r="D35" s="84">
        <v>134</v>
      </c>
      <c r="E35" s="137"/>
    </row>
    <row r="36" spans="1:5" ht="15">
      <c r="A36" s="81">
        <v>999222</v>
      </c>
      <c r="B36" s="82" t="s">
        <v>227</v>
      </c>
      <c r="C36" s="83"/>
      <c r="D36" s="84">
        <v>135</v>
      </c>
      <c r="E36" s="137"/>
    </row>
    <row r="37" spans="1:5" ht="15">
      <c r="A37" s="81">
        <v>999223</v>
      </c>
      <c r="B37" s="82" t="s">
        <v>228</v>
      </c>
      <c r="C37" s="83"/>
      <c r="D37" s="84">
        <v>136</v>
      </c>
      <c r="E37" s="137"/>
    </row>
    <row r="38" spans="1:5" ht="15">
      <c r="A38" s="81">
        <v>999224</v>
      </c>
      <c r="B38" s="82" t="s">
        <v>229</v>
      </c>
      <c r="C38" s="83"/>
      <c r="D38" s="84">
        <v>137</v>
      </c>
      <c r="E38" s="138"/>
    </row>
    <row r="39" spans="1:5" ht="15">
      <c r="A39" s="81">
        <v>999225</v>
      </c>
      <c r="B39" s="82" t="s">
        <v>230</v>
      </c>
      <c r="C39" s="83"/>
      <c r="D39" s="84">
        <v>138</v>
      </c>
      <c r="E39" s="137"/>
    </row>
    <row r="40" spans="1:5" ht="14.25">
      <c r="A40" s="81">
        <v>999226</v>
      </c>
      <c r="B40" s="82" t="s">
        <v>231</v>
      </c>
      <c r="C40" s="83"/>
      <c r="D40" s="84">
        <v>139</v>
      </c>
      <c r="E40" s="142"/>
    </row>
    <row r="41" spans="1:5" s="85" customFormat="1" ht="27.75" customHeight="1">
      <c r="A41" s="9">
        <v>999227</v>
      </c>
      <c r="B41" s="19" t="s">
        <v>232</v>
      </c>
      <c r="C41" s="20">
        <f>C33+C35+C36+C37+C38+C39+C40</f>
        <v>0</v>
      </c>
      <c r="D41" s="19"/>
      <c r="E41" s="143"/>
    </row>
    <row r="42" spans="1:5" ht="27.75" customHeight="1">
      <c r="A42" s="123"/>
      <c r="B42" s="68" t="s">
        <v>233</v>
      </c>
      <c r="C42" s="13"/>
      <c r="D42" s="13"/>
      <c r="E42" s="138"/>
    </row>
    <row r="43" spans="1:5" ht="15">
      <c r="A43" s="81">
        <v>999228</v>
      </c>
      <c r="B43" s="82" t="s">
        <v>234</v>
      </c>
      <c r="C43" s="83"/>
      <c r="D43" s="84">
        <v>140</v>
      </c>
      <c r="E43" s="137"/>
    </row>
    <row r="44" spans="1:5" ht="15">
      <c r="A44" s="81">
        <v>999229</v>
      </c>
      <c r="B44" s="82" t="s">
        <v>235</v>
      </c>
      <c r="C44" s="83"/>
      <c r="D44" s="84">
        <v>141</v>
      </c>
      <c r="E44" s="137"/>
    </row>
    <row r="45" spans="1:5" ht="15">
      <c r="A45" s="81">
        <v>999230</v>
      </c>
      <c r="B45" s="82" t="s">
        <v>236</v>
      </c>
      <c r="C45" s="83"/>
      <c r="D45" s="84">
        <v>142</v>
      </c>
      <c r="E45" s="137"/>
    </row>
    <row r="46" spans="1:5" ht="15">
      <c r="A46" s="81">
        <v>999231</v>
      </c>
      <c r="B46" s="82" t="s">
        <v>237</v>
      </c>
      <c r="C46" s="83"/>
      <c r="D46" s="84">
        <v>143</v>
      </c>
      <c r="E46" s="137"/>
    </row>
    <row r="47" spans="1:5" ht="15">
      <c r="A47" s="81">
        <v>999232</v>
      </c>
      <c r="B47" s="82" t="s">
        <v>238</v>
      </c>
      <c r="C47" s="83"/>
      <c r="D47" s="84">
        <v>144</v>
      </c>
      <c r="E47" s="138"/>
    </row>
    <row r="48" spans="1:5" ht="15">
      <c r="A48" s="81">
        <v>999233</v>
      </c>
      <c r="B48" s="82" t="s">
        <v>239</v>
      </c>
      <c r="C48" s="83"/>
      <c r="D48" s="84">
        <v>145</v>
      </c>
      <c r="E48" s="137"/>
    </row>
    <row r="49" spans="1:5" ht="15">
      <c r="A49" s="81">
        <v>999234</v>
      </c>
      <c r="B49" s="82" t="s">
        <v>240</v>
      </c>
      <c r="C49" s="83"/>
      <c r="D49" s="84">
        <v>146</v>
      </c>
      <c r="E49" s="137"/>
    </row>
    <row r="50" spans="1:5" ht="15">
      <c r="A50" s="81">
        <v>999235</v>
      </c>
      <c r="B50" s="82" t="s">
        <v>241</v>
      </c>
      <c r="C50" s="83"/>
      <c r="D50" s="84">
        <v>147</v>
      </c>
      <c r="E50" s="137"/>
    </row>
    <row r="51" spans="1:5" ht="15">
      <c r="A51" s="81">
        <v>999236</v>
      </c>
      <c r="B51" s="82" t="s">
        <v>242</v>
      </c>
      <c r="C51" s="83"/>
      <c r="D51" s="84">
        <v>148</v>
      </c>
      <c r="E51" s="137"/>
    </row>
    <row r="52" spans="1:5" ht="15">
      <c r="A52" s="81">
        <v>999237</v>
      </c>
      <c r="B52" s="82" t="s">
        <v>243</v>
      </c>
      <c r="C52" s="83"/>
      <c r="D52" s="84">
        <v>149</v>
      </c>
      <c r="E52" s="137"/>
    </row>
    <row r="53" spans="1:5" ht="15">
      <c r="A53" s="81">
        <v>999238</v>
      </c>
      <c r="B53" s="82" t="s">
        <v>244</v>
      </c>
      <c r="C53" s="83"/>
      <c r="D53" s="84">
        <v>150</v>
      </c>
      <c r="E53" s="137"/>
    </row>
    <row r="54" spans="1:5" ht="15">
      <c r="A54" s="81">
        <v>999239</v>
      </c>
      <c r="B54" s="82" t="s">
        <v>245</v>
      </c>
      <c r="C54" s="83"/>
      <c r="D54" s="84">
        <v>151</v>
      </c>
      <c r="E54" s="138"/>
    </row>
    <row r="55" spans="1:5" ht="15">
      <c r="A55" s="81">
        <v>999240</v>
      </c>
      <c r="B55" s="82" t="s">
        <v>246</v>
      </c>
      <c r="C55" s="83"/>
      <c r="D55" s="84">
        <v>152</v>
      </c>
      <c r="E55" s="137"/>
    </row>
    <row r="56" spans="1:5" ht="15">
      <c r="A56" s="81">
        <v>999241</v>
      </c>
      <c r="B56" s="82" t="s">
        <v>247</v>
      </c>
      <c r="C56" s="83"/>
      <c r="D56" s="84">
        <v>153</v>
      </c>
      <c r="E56" s="137"/>
    </row>
    <row r="57" spans="1:5" ht="15">
      <c r="A57" s="81">
        <v>999242</v>
      </c>
      <c r="B57" s="82" t="s">
        <v>248</v>
      </c>
      <c r="C57" s="83"/>
      <c r="D57" s="84">
        <v>154</v>
      </c>
      <c r="E57" s="137"/>
    </row>
    <row r="58" spans="1:5" ht="15">
      <c r="A58" s="81">
        <v>999243</v>
      </c>
      <c r="B58" s="82" t="s">
        <v>249</v>
      </c>
      <c r="C58" s="83"/>
      <c r="D58" s="84">
        <v>155</v>
      </c>
      <c r="E58" s="137"/>
    </row>
    <row r="59" spans="1:5" ht="28.5">
      <c r="A59" s="81">
        <v>999244</v>
      </c>
      <c r="B59" s="82" t="s">
        <v>250</v>
      </c>
      <c r="C59" s="83"/>
      <c r="D59" s="84">
        <v>156</v>
      </c>
      <c r="E59" s="137"/>
    </row>
    <row r="60" spans="1:5" ht="15">
      <c r="A60" s="81">
        <v>999245</v>
      </c>
      <c r="B60" s="82" t="s">
        <v>227</v>
      </c>
      <c r="C60" s="83"/>
      <c r="D60" s="84">
        <v>157</v>
      </c>
      <c r="E60" s="137"/>
    </row>
    <row r="61" spans="1:5" ht="15">
      <c r="A61" s="81">
        <v>999246</v>
      </c>
      <c r="B61" s="82" t="s">
        <v>228</v>
      </c>
      <c r="C61" s="83"/>
      <c r="D61" s="84">
        <v>158</v>
      </c>
      <c r="E61" s="138"/>
    </row>
    <row r="62" spans="1:5" ht="15">
      <c r="A62" s="81">
        <v>999247</v>
      </c>
      <c r="B62" s="82" t="s">
        <v>229</v>
      </c>
      <c r="C62" s="83"/>
      <c r="D62" s="84">
        <v>159</v>
      </c>
      <c r="E62" s="137"/>
    </row>
    <row r="63" spans="1:5" ht="15">
      <c r="A63" s="81">
        <v>999248</v>
      </c>
      <c r="B63" s="82" t="s">
        <v>230</v>
      </c>
      <c r="C63" s="83"/>
      <c r="D63" s="84">
        <v>160</v>
      </c>
      <c r="E63" s="137"/>
    </row>
    <row r="64" spans="1:5" ht="15">
      <c r="A64" s="81">
        <v>999249</v>
      </c>
      <c r="B64" s="82" t="s">
        <v>231</v>
      </c>
      <c r="C64" s="141"/>
      <c r="D64" s="84">
        <v>161</v>
      </c>
      <c r="E64" s="137"/>
    </row>
    <row r="65" spans="1:5" s="85" customFormat="1" ht="27" customHeight="1">
      <c r="A65" s="9">
        <v>999250</v>
      </c>
      <c r="B65" s="19" t="s">
        <v>251</v>
      </c>
      <c r="C65" s="20">
        <f>SUM(C43:C64)</f>
        <v>0</v>
      </c>
      <c r="D65" s="19"/>
      <c r="E65" s="143"/>
    </row>
    <row r="66" spans="1:5" ht="25.5" customHeight="1">
      <c r="A66" s="123"/>
      <c r="B66" s="68" t="s">
        <v>327</v>
      </c>
      <c r="C66" s="13"/>
      <c r="D66" s="13"/>
      <c r="E66" s="137"/>
    </row>
    <row r="67" spans="1:5" ht="28.5">
      <c r="A67" s="81">
        <v>999251</v>
      </c>
      <c r="B67" s="82" t="s">
        <v>253</v>
      </c>
      <c r="C67" s="83"/>
      <c r="D67" s="84">
        <v>162</v>
      </c>
      <c r="E67" s="137"/>
    </row>
    <row r="68" spans="1:5" ht="28.5">
      <c r="A68" s="81">
        <v>999252</v>
      </c>
      <c r="B68" s="82" t="s">
        <v>254</v>
      </c>
      <c r="C68" s="83"/>
      <c r="D68" s="84">
        <v>163</v>
      </c>
      <c r="E68" s="137"/>
    </row>
    <row r="69" spans="1:5" ht="15">
      <c r="A69" s="81">
        <v>999253</v>
      </c>
      <c r="B69" s="82" t="s">
        <v>255</v>
      </c>
      <c r="C69" s="83"/>
      <c r="D69" s="84">
        <v>164</v>
      </c>
      <c r="E69" s="137"/>
    </row>
    <row r="70" spans="1:5" ht="15">
      <c r="A70" s="81">
        <v>999254</v>
      </c>
      <c r="B70" s="82" t="s">
        <v>256</v>
      </c>
      <c r="C70" s="83"/>
      <c r="D70" s="84">
        <v>165</v>
      </c>
      <c r="E70" s="138"/>
    </row>
    <row r="71" spans="1:5" ht="15">
      <c r="A71" s="81">
        <v>999255</v>
      </c>
      <c r="B71" s="82" t="s">
        <v>257</v>
      </c>
      <c r="C71" s="83"/>
      <c r="D71" s="84">
        <v>166</v>
      </c>
      <c r="E71" s="137"/>
    </row>
    <row r="72" spans="1:5" ht="15">
      <c r="A72" s="81">
        <v>999256</v>
      </c>
      <c r="B72" s="82" t="s">
        <v>258</v>
      </c>
      <c r="C72" s="83"/>
      <c r="D72" s="84">
        <v>167</v>
      </c>
      <c r="E72" s="137"/>
    </row>
    <row r="73" spans="1:4" ht="14.25">
      <c r="A73" s="81">
        <v>999257</v>
      </c>
      <c r="B73" s="82" t="s">
        <v>259</v>
      </c>
      <c r="C73" s="83"/>
      <c r="D73" s="84">
        <v>168</v>
      </c>
    </row>
    <row r="74" spans="1:4" ht="14.25">
      <c r="A74" s="81">
        <v>999258</v>
      </c>
      <c r="B74" s="82" t="s">
        <v>260</v>
      </c>
      <c r="C74" s="83"/>
      <c r="D74" s="84">
        <v>169</v>
      </c>
    </row>
    <row r="75" spans="1:4" ht="14.25">
      <c r="A75" s="81">
        <v>999259</v>
      </c>
      <c r="B75" s="82" t="s">
        <v>261</v>
      </c>
      <c r="C75" s="83"/>
      <c r="D75" s="84">
        <v>170</v>
      </c>
    </row>
    <row r="76" spans="1:4" ht="14.25">
      <c r="A76" s="81">
        <v>999260</v>
      </c>
      <c r="B76" s="82" t="s">
        <v>246</v>
      </c>
      <c r="C76" s="83"/>
      <c r="D76" s="84">
        <v>171</v>
      </c>
    </row>
    <row r="77" spans="1:4" ht="14.25">
      <c r="A77" s="81">
        <v>999261</v>
      </c>
      <c r="B77" s="82" t="s">
        <v>226</v>
      </c>
      <c r="C77" s="83"/>
      <c r="D77" s="84">
        <v>172</v>
      </c>
    </row>
    <row r="78" spans="1:4" ht="14.25">
      <c r="A78" s="81">
        <v>999262</v>
      </c>
      <c r="B78" s="82" t="s">
        <v>228</v>
      </c>
      <c r="C78" s="83"/>
      <c r="D78" s="84">
        <v>173</v>
      </c>
    </row>
    <row r="79" spans="1:4" ht="14.25">
      <c r="A79" s="81">
        <v>999263</v>
      </c>
      <c r="B79" s="82" t="s">
        <v>230</v>
      </c>
      <c r="C79" s="83"/>
      <c r="D79" s="84">
        <v>174</v>
      </c>
    </row>
    <row r="80" spans="1:4" ht="14.25">
      <c r="A80" s="81">
        <v>999264</v>
      </c>
      <c r="B80" s="82" t="s">
        <v>231</v>
      </c>
      <c r="C80" s="83"/>
      <c r="D80" s="84">
        <v>175</v>
      </c>
    </row>
    <row r="81" spans="1:4" s="85" customFormat="1" ht="28.5" customHeight="1">
      <c r="A81" s="9">
        <v>999265</v>
      </c>
      <c r="B81" s="19" t="s">
        <v>262</v>
      </c>
      <c r="C81" s="20">
        <f>SUM(C67:C80)</f>
        <v>0</v>
      </c>
      <c r="D81" s="19"/>
    </row>
    <row r="82" spans="1:4" s="85" customFormat="1" ht="30">
      <c r="A82" s="9">
        <v>999266</v>
      </c>
      <c r="B82" s="19" t="s">
        <v>263</v>
      </c>
      <c r="C82" s="20">
        <f>+C41+C65+C81</f>
        <v>0</v>
      </c>
      <c r="D82" s="19"/>
    </row>
    <row r="83" spans="1:4" ht="14.25">
      <c r="A83" s="81">
        <v>999267</v>
      </c>
      <c r="B83" s="139" t="s">
        <v>264</v>
      </c>
      <c r="C83" s="83"/>
      <c r="D83" s="86">
        <v>176</v>
      </c>
    </row>
    <row r="84" spans="1:4" ht="14.25">
      <c r="A84" s="81">
        <v>999268</v>
      </c>
      <c r="B84" s="139" t="s">
        <v>265</v>
      </c>
      <c r="C84" s="83"/>
      <c r="D84" s="86">
        <v>177</v>
      </c>
    </row>
    <row r="85" spans="1:4" s="85" customFormat="1" ht="15">
      <c r="A85" s="9">
        <v>999269</v>
      </c>
      <c r="B85" s="19" t="s">
        <v>266</v>
      </c>
      <c r="C85" s="20">
        <f>+C82+C83+C84</f>
        <v>0</v>
      </c>
      <c r="D85" s="19"/>
    </row>
    <row r="86" spans="1:4" ht="14.25">
      <c r="A86" s="81">
        <v>999270</v>
      </c>
      <c r="B86" s="82" t="s">
        <v>267</v>
      </c>
      <c r="C86" s="83"/>
      <c r="D86" s="86">
        <v>178</v>
      </c>
    </row>
    <row r="87" spans="1:4" ht="14.25">
      <c r="A87" s="81">
        <v>999271</v>
      </c>
      <c r="B87" s="82" t="s">
        <v>268</v>
      </c>
      <c r="C87" s="83"/>
      <c r="D87" s="86">
        <v>179</v>
      </c>
    </row>
    <row r="89" spans="1:4" ht="15">
      <c r="A89" s="102">
        <v>1</v>
      </c>
      <c r="B89" s="102"/>
      <c r="C89" s="102">
        <v>2</v>
      </c>
      <c r="D89" s="102"/>
    </row>
    <row r="90" spans="1:4" ht="14.25">
      <c r="A90" s="77"/>
      <c r="B90" s="77"/>
      <c r="C90" s="77"/>
      <c r="D90" s="77"/>
    </row>
    <row r="91" spans="1:4" ht="14.25">
      <c r="A91" s="34"/>
      <c r="B91" s="35" t="s">
        <v>83</v>
      </c>
      <c r="C91" s="77"/>
      <c r="D91" s="77"/>
    </row>
    <row r="92" spans="1:4" ht="15">
      <c r="A92" s="36"/>
      <c r="B92" s="35" t="s">
        <v>84</v>
      </c>
      <c r="C92" s="77"/>
      <c r="D92" s="77"/>
    </row>
  </sheetData>
  <sheetProtection selectLockedCells="1" selectUnlockedCells="1"/>
  <mergeCells count="6">
    <mergeCell ref="A9:D9"/>
    <mergeCell ref="A2:D2"/>
    <mergeCell ref="A5:D5"/>
    <mergeCell ref="A6:D6"/>
    <mergeCell ref="A7:D7"/>
    <mergeCell ref="A8:D8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3"/>
  <sheetViews>
    <sheetView zoomScale="124" zoomScaleNormal="124" zoomScalePageLayoutView="0" workbookViewId="0" topLeftCell="A1">
      <selection activeCell="V1" sqref="V1:Z16384"/>
    </sheetView>
  </sheetViews>
  <sheetFormatPr defaultColWidth="12.140625" defaultRowHeight="12.75"/>
  <cols>
    <col min="1" max="1" width="12.421875" style="103" customWidth="1"/>
    <col min="2" max="2" width="23.00390625" style="77" customWidth="1"/>
    <col min="3" max="3" width="11.421875" style="77" customWidth="1"/>
    <col min="4" max="4" width="12.140625" style="77" customWidth="1"/>
    <col min="5" max="6" width="14.7109375" style="77" customWidth="1"/>
    <col min="7" max="7" width="13.8515625" style="77" customWidth="1"/>
    <col min="8" max="10" width="12.140625" style="77" customWidth="1"/>
    <col min="11" max="11" width="13.8515625" style="77" customWidth="1"/>
    <col min="12" max="13" width="11.421875" style="77" customWidth="1"/>
    <col min="14" max="14" width="12.7109375" style="77" customWidth="1"/>
    <col min="15" max="17" width="11.421875" style="77" customWidth="1"/>
    <col min="18" max="16384" width="12.140625" style="77" customWidth="1"/>
  </cols>
  <sheetData>
    <row r="1" spans="1:20" ht="14.25">
      <c r="A1" s="48"/>
      <c r="B1" s="49"/>
      <c r="C1" s="49"/>
      <c r="D1" s="49"/>
      <c r="E1" s="48"/>
      <c r="F1" s="49"/>
      <c r="G1" s="49"/>
      <c r="H1" s="49"/>
      <c r="I1" s="48"/>
      <c r="J1" s="49"/>
      <c r="K1" s="49"/>
      <c r="L1" s="49"/>
      <c r="M1" s="48"/>
      <c r="N1" s="49"/>
      <c r="O1" s="49"/>
      <c r="P1" s="49"/>
      <c r="Q1" s="48"/>
      <c r="R1" s="49"/>
      <c r="S1" s="49"/>
      <c r="T1" s="49"/>
    </row>
    <row r="2" spans="1:20" ht="76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4.25">
      <c r="A3" s="48"/>
      <c r="B3" s="49"/>
      <c r="C3" s="49"/>
      <c r="D3" s="49"/>
      <c r="E3" s="48"/>
      <c r="F3" s="49"/>
      <c r="G3" s="49"/>
      <c r="H3" s="49"/>
      <c r="I3" s="48"/>
      <c r="J3" s="49"/>
      <c r="K3" s="49"/>
      <c r="L3" s="49"/>
      <c r="M3" s="48"/>
      <c r="N3" s="49"/>
      <c r="O3" s="49"/>
      <c r="P3" s="49"/>
      <c r="Q3" s="48"/>
      <c r="R3" s="49"/>
      <c r="S3" s="49"/>
      <c r="T3" s="49"/>
    </row>
    <row r="4" spans="1:20" ht="15.75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ht="15.75" thickBot="1">
      <c r="A5" s="175" t="s">
        <v>328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1:20" ht="15.75" thickBot="1">
      <c r="A6" s="178" t="s">
        <v>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20" ht="15.75" thickBot="1">
      <c r="A7" s="178" t="s">
        <v>270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20" ht="15">
      <c r="A8" s="179" t="s">
        <v>310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20" ht="15">
      <c r="A9" s="173" t="s">
        <v>94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</row>
    <row r="10" spans="1:20" ht="15.75" thickBo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</row>
    <row r="11" spans="1:20" ht="14.25" customHeight="1">
      <c r="A11" s="170" t="s">
        <v>271</v>
      </c>
      <c r="B11" s="171" t="s">
        <v>96</v>
      </c>
      <c r="C11" s="170" t="s">
        <v>86</v>
      </c>
      <c r="D11" s="170" t="s">
        <v>87</v>
      </c>
      <c r="E11" s="170" t="s">
        <v>272</v>
      </c>
      <c r="F11" s="170" t="s">
        <v>88</v>
      </c>
      <c r="G11" s="180" t="s">
        <v>273</v>
      </c>
      <c r="H11" s="181"/>
      <c r="I11" s="181"/>
      <c r="J11" s="181"/>
      <c r="K11" s="181"/>
      <c r="L11" s="182"/>
      <c r="M11" s="180" t="s">
        <v>274</v>
      </c>
      <c r="N11" s="181"/>
      <c r="O11" s="181"/>
      <c r="P11" s="182"/>
      <c r="Q11" s="180" t="s">
        <v>317</v>
      </c>
      <c r="R11" s="181"/>
      <c r="S11" s="182"/>
      <c r="T11" s="171" t="s">
        <v>9</v>
      </c>
    </row>
    <row r="12" spans="1:20" ht="105">
      <c r="A12" s="170"/>
      <c r="B12" s="171"/>
      <c r="C12" s="170"/>
      <c r="D12" s="170"/>
      <c r="E12" s="170"/>
      <c r="F12" s="170"/>
      <c r="G12" s="9" t="s">
        <v>276</v>
      </c>
      <c r="H12" s="9" t="s">
        <v>277</v>
      </c>
      <c r="I12" s="9" t="s">
        <v>318</v>
      </c>
      <c r="J12" s="9" t="s">
        <v>279</v>
      </c>
      <c r="K12" s="9" t="s">
        <v>319</v>
      </c>
      <c r="L12" s="9" t="s">
        <v>320</v>
      </c>
      <c r="M12" s="9" t="s">
        <v>280</v>
      </c>
      <c r="N12" s="9" t="s">
        <v>281</v>
      </c>
      <c r="O12" s="9" t="s">
        <v>321</v>
      </c>
      <c r="P12" s="9" t="s">
        <v>322</v>
      </c>
      <c r="Q12" s="9" t="s">
        <v>323</v>
      </c>
      <c r="R12" s="9" t="s">
        <v>324</v>
      </c>
      <c r="S12" s="9" t="s">
        <v>275</v>
      </c>
      <c r="T12" s="171"/>
    </row>
    <row r="13" spans="1:20" ht="15">
      <c r="A13" s="147">
        <v>999301</v>
      </c>
      <c r="B13" s="148" t="s">
        <v>283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67">
        <f>SUM(G13:K13)</f>
        <v>0</v>
      </c>
      <c r="M13" s="149">
        <v>0</v>
      </c>
      <c r="N13" s="149">
        <v>0</v>
      </c>
      <c r="O13" s="150">
        <v>0</v>
      </c>
      <c r="P13" s="167">
        <f>SUM(M13:O13)</f>
        <v>0</v>
      </c>
      <c r="Q13" s="151">
        <f aca="true" t="shared" si="0" ref="Q13:Q20">+S13-R13</f>
        <v>0</v>
      </c>
      <c r="R13" s="149">
        <v>0</v>
      </c>
      <c r="S13" s="167">
        <f>+C13+D13+E13+F13+L13+P13</f>
        <v>0</v>
      </c>
      <c r="T13" s="152">
        <v>181</v>
      </c>
    </row>
    <row r="14" spans="1:20" ht="28.5">
      <c r="A14" s="144">
        <v>999302</v>
      </c>
      <c r="B14" s="153" t="s">
        <v>284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20">
        <f aca="true" t="shared" si="1" ref="L14:L20">SUM(G14:K14)</f>
        <v>0</v>
      </c>
      <c r="M14" s="154">
        <v>0</v>
      </c>
      <c r="N14" s="154">
        <v>0</v>
      </c>
      <c r="O14" s="155">
        <v>0</v>
      </c>
      <c r="P14" s="20">
        <f aca="true" t="shared" si="2" ref="P14:P20">SUM(M14:O14)</f>
        <v>0</v>
      </c>
      <c r="Q14" s="151">
        <f t="shared" si="0"/>
        <v>0</v>
      </c>
      <c r="R14" s="149">
        <v>0</v>
      </c>
      <c r="S14" s="20">
        <f aca="true" t="shared" si="3" ref="S14:S20">+C14+D14+E14+F14+L14+P14</f>
        <v>0</v>
      </c>
      <c r="T14" s="156">
        <v>182</v>
      </c>
    </row>
    <row r="15" spans="1:20" ht="15">
      <c r="A15" s="144">
        <v>999303</v>
      </c>
      <c r="B15" s="157" t="s">
        <v>226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11">
        <v>0</v>
      </c>
      <c r="L15" s="20">
        <f t="shared" si="1"/>
        <v>0</v>
      </c>
      <c r="M15" s="154">
        <v>0</v>
      </c>
      <c r="N15" s="154">
        <v>0</v>
      </c>
      <c r="O15" s="155">
        <v>0</v>
      </c>
      <c r="P15" s="20">
        <f t="shared" si="2"/>
        <v>0</v>
      </c>
      <c r="Q15" s="151">
        <f t="shared" si="0"/>
        <v>0</v>
      </c>
      <c r="R15" s="158">
        <v>0</v>
      </c>
      <c r="S15" s="20">
        <f t="shared" si="3"/>
        <v>0</v>
      </c>
      <c r="T15" s="152">
        <v>183</v>
      </c>
    </row>
    <row r="16" spans="1:20" ht="15">
      <c r="A16" s="144">
        <v>999304</v>
      </c>
      <c r="B16" s="153" t="s">
        <v>285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20">
        <f t="shared" si="1"/>
        <v>0</v>
      </c>
      <c r="M16" s="154">
        <v>0</v>
      </c>
      <c r="N16" s="154">
        <v>0</v>
      </c>
      <c r="O16" s="155">
        <v>0</v>
      </c>
      <c r="P16" s="20">
        <f t="shared" si="2"/>
        <v>0</v>
      </c>
      <c r="Q16" s="151">
        <f t="shared" si="0"/>
        <v>0</v>
      </c>
      <c r="R16" s="149">
        <v>0</v>
      </c>
      <c r="S16" s="20">
        <f t="shared" si="3"/>
        <v>0</v>
      </c>
      <c r="T16" s="156">
        <v>184</v>
      </c>
    </row>
    <row r="17" spans="1:20" ht="15">
      <c r="A17" s="144">
        <v>999305</v>
      </c>
      <c r="B17" s="153" t="s">
        <v>87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20">
        <f t="shared" si="1"/>
        <v>0</v>
      </c>
      <c r="M17" s="154">
        <v>0</v>
      </c>
      <c r="N17" s="154">
        <v>0</v>
      </c>
      <c r="O17" s="155">
        <v>0</v>
      </c>
      <c r="P17" s="20">
        <f t="shared" si="2"/>
        <v>0</v>
      </c>
      <c r="Q17" s="151">
        <f t="shared" si="0"/>
        <v>0</v>
      </c>
      <c r="R17" s="149">
        <v>0</v>
      </c>
      <c r="S17" s="20">
        <f t="shared" si="3"/>
        <v>0</v>
      </c>
      <c r="T17" s="152">
        <v>185</v>
      </c>
    </row>
    <row r="18" spans="1:20" ht="15">
      <c r="A18" s="144">
        <v>999306</v>
      </c>
      <c r="B18" s="153" t="s">
        <v>286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20">
        <f t="shared" si="1"/>
        <v>0</v>
      </c>
      <c r="M18" s="154">
        <v>0</v>
      </c>
      <c r="N18" s="154">
        <v>0</v>
      </c>
      <c r="O18" s="155">
        <v>0</v>
      </c>
      <c r="P18" s="20">
        <f t="shared" si="2"/>
        <v>0</v>
      </c>
      <c r="Q18" s="151">
        <f t="shared" si="0"/>
        <v>0</v>
      </c>
      <c r="R18" s="149">
        <v>0</v>
      </c>
      <c r="S18" s="20">
        <f t="shared" si="3"/>
        <v>0</v>
      </c>
      <c r="T18" s="156">
        <v>186</v>
      </c>
    </row>
    <row r="19" spans="1:20" ht="28.5">
      <c r="A19" s="144">
        <v>999307</v>
      </c>
      <c r="B19" s="159" t="s">
        <v>325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20">
        <f t="shared" si="1"/>
        <v>0</v>
      </c>
      <c r="M19" s="154">
        <v>0</v>
      </c>
      <c r="N19" s="154">
        <v>0</v>
      </c>
      <c r="O19" s="154">
        <v>0</v>
      </c>
      <c r="P19" s="20">
        <f t="shared" si="2"/>
        <v>0</v>
      </c>
      <c r="Q19" s="151">
        <f t="shared" si="0"/>
        <v>0</v>
      </c>
      <c r="R19" s="149">
        <v>0</v>
      </c>
      <c r="S19" s="20">
        <f t="shared" si="3"/>
        <v>0</v>
      </c>
      <c r="T19" s="152">
        <v>187</v>
      </c>
    </row>
    <row r="20" spans="1:20" ht="15">
      <c r="A20" s="144">
        <v>999309</v>
      </c>
      <c r="B20" s="159" t="s">
        <v>88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20">
        <f t="shared" si="1"/>
        <v>0</v>
      </c>
      <c r="M20" s="154">
        <v>0</v>
      </c>
      <c r="N20" s="154">
        <v>0</v>
      </c>
      <c r="O20" s="154">
        <v>0</v>
      </c>
      <c r="P20" s="20">
        <f t="shared" si="2"/>
        <v>0</v>
      </c>
      <c r="Q20" s="151">
        <f t="shared" si="0"/>
        <v>0</v>
      </c>
      <c r="R20" s="149">
        <v>0</v>
      </c>
      <c r="S20" s="20">
        <f t="shared" si="3"/>
        <v>0</v>
      </c>
      <c r="T20" s="156">
        <v>188</v>
      </c>
    </row>
    <row r="21" spans="1:20" ht="30">
      <c r="A21" s="9">
        <v>999310</v>
      </c>
      <c r="B21" s="19" t="s">
        <v>288</v>
      </c>
      <c r="C21" s="167">
        <f>+C13+C14+C15+C16+C17+C18+C19+C20</f>
        <v>0</v>
      </c>
      <c r="D21" s="20">
        <f aca="true" t="shared" si="4" ref="D21:S21">+D13+D14+D15+D16+D17+D18+D19+D20</f>
        <v>0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167">
        <f>+L13+L14+L15+L16+L17+L18+L19+L20</f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167">
        <f>+P13+P14+P15+P16+P17+P18+P19+P20</f>
        <v>0</v>
      </c>
      <c r="Q21" s="20">
        <f t="shared" si="4"/>
        <v>0</v>
      </c>
      <c r="R21" s="20">
        <f t="shared" si="4"/>
        <v>0</v>
      </c>
      <c r="S21" s="20">
        <f t="shared" si="4"/>
        <v>0</v>
      </c>
      <c r="T21" s="156"/>
    </row>
    <row r="22" spans="1:20" s="165" customFormat="1" ht="15">
      <c r="A22" s="160"/>
      <c r="B22" s="161"/>
      <c r="C22" s="162"/>
      <c r="D22" s="162"/>
      <c r="E22" s="162"/>
      <c r="F22" s="162"/>
      <c r="G22" s="163"/>
      <c r="H22" s="163"/>
      <c r="I22" s="163"/>
      <c r="J22" s="163"/>
      <c r="K22" s="163"/>
      <c r="L22" s="162"/>
      <c r="M22" s="163"/>
      <c r="N22" s="163"/>
      <c r="O22" s="163"/>
      <c r="P22" s="162"/>
      <c r="Q22" s="163"/>
      <c r="R22" s="163"/>
      <c r="S22" s="162"/>
      <c r="T22" s="164"/>
    </row>
    <row r="23" spans="1:20" s="166" customFormat="1" ht="15">
      <c r="A23" s="102">
        <v>1</v>
      </c>
      <c r="B23" s="102"/>
      <c r="C23" s="102">
        <v>2</v>
      </c>
      <c r="D23" s="102">
        <v>3</v>
      </c>
      <c r="E23" s="102">
        <v>4</v>
      </c>
      <c r="F23" s="102">
        <v>5</v>
      </c>
      <c r="G23" s="102">
        <v>6</v>
      </c>
      <c r="H23" s="102">
        <v>7</v>
      </c>
      <c r="I23" s="102">
        <v>8</v>
      </c>
      <c r="J23" s="102">
        <v>9</v>
      </c>
      <c r="K23" s="102">
        <v>10</v>
      </c>
      <c r="L23" s="102">
        <v>11</v>
      </c>
      <c r="M23" s="102">
        <v>12</v>
      </c>
      <c r="N23" s="102">
        <v>13</v>
      </c>
      <c r="O23" s="102">
        <v>14</v>
      </c>
      <c r="P23" s="102">
        <v>15</v>
      </c>
      <c r="Q23" s="102">
        <v>16</v>
      </c>
      <c r="R23" s="102">
        <v>17</v>
      </c>
      <c r="S23" s="102">
        <v>18</v>
      </c>
      <c r="T23" s="102"/>
    </row>
  </sheetData>
  <sheetProtection selectLockedCells="1" selectUnlockedCells="1"/>
  <mergeCells count="17">
    <mergeCell ref="A7:T7"/>
    <mergeCell ref="A8:T8"/>
    <mergeCell ref="A9:T9"/>
    <mergeCell ref="G11:L11"/>
    <mergeCell ref="M11:P11"/>
    <mergeCell ref="Q11:S11"/>
    <mergeCell ref="T11:T12"/>
    <mergeCell ref="A2:T2"/>
    <mergeCell ref="A6:T6"/>
    <mergeCell ref="A5:T5"/>
    <mergeCell ref="A10:T10"/>
    <mergeCell ref="A11:A12"/>
    <mergeCell ref="B11:B12"/>
    <mergeCell ref="C11:C12"/>
    <mergeCell ref="D11:D12"/>
    <mergeCell ref="E11:E12"/>
    <mergeCell ref="F11:F1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ignoredErrors>
    <ignoredError sqref="L13" formulaRange="1"/>
    <ignoredError sqref="L14:L20" formulaRange="1" unlockedFormula="1"/>
    <ignoredError sqref="P14:P20 S14:S2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Cabrera Cuellar</dc:creator>
  <cp:keywords/>
  <dc:description/>
  <cp:lastModifiedBy>Manuel Ignacio Cabrera Cuellar</cp:lastModifiedBy>
  <dcterms:created xsi:type="dcterms:W3CDTF">2015-09-04T15:11:10Z</dcterms:created>
  <dcterms:modified xsi:type="dcterms:W3CDTF">2017-03-21T12:57:27Z</dcterms:modified>
  <cp:category/>
  <cp:version/>
  <cp:contentType/>
  <cp:contentStatus/>
</cp:coreProperties>
</file>